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5"/>
  </bookViews>
  <sheets>
    <sheet name="Форма 1" sheetId="6" r:id="rId1"/>
    <sheet name="Форма 2" sheetId="7" r:id="rId2"/>
    <sheet name="форма 4" sheetId="8" r:id="rId3"/>
    <sheet name="форма 5" sheetId="9" r:id="rId4"/>
    <sheet name="форма 6 " sheetId="10" r:id="rId5"/>
    <sheet name="Форма 7" sheetId="2" r:id="rId6"/>
    <sheet name="Форма 8" sheetId="1" r:id="rId7"/>
  </sheets>
  <externalReferences>
    <externalReference r:id="rId8"/>
  </externalReferences>
  <definedNames>
    <definedName name="_GoBack" localSheetId="5">'Форма 7'!$A$2</definedName>
    <definedName name="_xlnm.Print_Area" localSheetId="4">'форма 6 '!$A$1:$F$41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0" l="1"/>
  <c r="E8" i="10"/>
  <c r="E6" i="10" s="1"/>
  <c r="D9" i="10"/>
  <c r="E9" i="10"/>
  <c r="E10" i="10"/>
  <c r="D11" i="10"/>
  <c r="E11" i="10"/>
  <c r="F17" i="10"/>
  <c r="D19" i="10"/>
  <c r="D14" i="10" s="1"/>
  <c r="F14" i="10" s="1"/>
  <c r="D24" i="10"/>
  <c r="F24" i="10" s="1"/>
  <c r="F26" i="10"/>
  <c r="E32" i="10"/>
  <c r="F32" i="10" s="1"/>
  <c r="D33" i="10"/>
  <c r="D32" i="10" s="1"/>
  <c r="E33" i="10"/>
  <c r="F33" i="10"/>
  <c r="F35" i="10"/>
  <c r="F37" i="10"/>
  <c r="E53" i="10"/>
  <c r="G53" i="10"/>
  <c r="E54" i="10"/>
  <c r="E55" i="10"/>
  <c r="E58" i="10" s="1"/>
  <c r="E56" i="10"/>
  <c r="E57" i="10"/>
  <c r="F58" i="10"/>
  <c r="H58" i="10"/>
  <c r="D7" i="9"/>
  <c r="D6" i="9" s="1"/>
  <c r="E8" i="9"/>
  <c r="E7" i="9" s="1"/>
  <c r="F8" i="9"/>
  <c r="G8" i="9" s="1"/>
  <c r="H8" i="9"/>
  <c r="G11" i="9"/>
  <c r="H11" i="9"/>
  <c r="G13" i="9"/>
  <c r="H13" i="9"/>
  <c r="D14" i="9"/>
  <c r="E14" i="9"/>
  <c r="G14" i="9"/>
  <c r="H14" i="9"/>
  <c r="G15" i="9"/>
  <c r="H15" i="9"/>
  <c r="D17" i="9"/>
  <c r="E18" i="9"/>
  <c r="H18" i="9" s="1"/>
  <c r="F18" i="9"/>
  <c r="F17" i="9" s="1"/>
  <c r="G18" i="9"/>
  <c r="G19" i="9"/>
  <c r="H19" i="9"/>
  <c r="G20" i="9"/>
  <c r="H20" i="9"/>
  <c r="G21" i="9"/>
  <c r="H21" i="9"/>
  <c r="G22" i="9"/>
  <c r="H22" i="9"/>
  <c r="H6" i="8"/>
  <c r="H7" i="8"/>
  <c r="E8" i="8"/>
  <c r="H8" i="8"/>
  <c r="H9" i="8"/>
  <c r="E10" i="8"/>
  <c r="H10" i="8" s="1"/>
  <c r="H11" i="8"/>
  <c r="F13" i="8"/>
  <c r="H13" i="8"/>
  <c r="G14" i="8"/>
  <c r="H14" i="8"/>
  <c r="E5" i="10" l="1"/>
  <c r="D23" i="10"/>
  <c r="F23" i="10" s="1"/>
  <c r="D10" i="10"/>
  <c r="F10" i="10" s="1"/>
  <c r="F19" i="10"/>
  <c r="D15" i="10"/>
  <c r="F15" i="10" s="1"/>
  <c r="F8" i="10"/>
  <c r="G17" i="9"/>
  <c r="E17" i="9"/>
  <c r="E6" i="9" s="1"/>
  <c r="F7" i="9"/>
  <c r="D6" i="10" l="1"/>
  <c r="H17" i="9"/>
  <c r="F6" i="9"/>
  <c r="G7" i="9"/>
  <c r="H7" i="9"/>
  <c r="D5" i="10" l="1"/>
  <c r="F5" i="10" s="1"/>
  <c r="F6" i="10"/>
  <c r="H6" i="9"/>
  <c r="G6" i="9"/>
  <c r="I27" i="6" l="1"/>
  <c r="G36" i="6"/>
  <c r="I38" i="6"/>
  <c r="G39" i="6"/>
  <c r="G40" i="6"/>
  <c r="I40" i="6"/>
  <c r="I45" i="6" l="1"/>
  <c r="I46" i="6"/>
  <c r="I47" i="6"/>
  <c r="I50" i="6"/>
  <c r="I52" i="6"/>
  <c r="I53" i="6"/>
  <c r="I44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6" i="6"/>
  <c r="G52" i="6"/>
  <c r="G53" i="6"/>
  <c r="H52" i="6"/>
  <c r="H53" i="6"/>
  <c r="H45" i="6"/>
  <c r="H46" i="6"/>
  <c r="H47" i="6"/>
  <c r="H44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6" i="6"/>
  <c r="G45" i="6"/>
  <c r="G46" i="6"/>
  <c r="G47" i="6"/>
  <c r="G48" i="6"/>
  <c r="G49" i="6"/>
  <c r="G50" i="6"/>
  <c r="G44" i="6"/>
  <c r="G18" i="6"/>
  <c r="G19" i="6"/>
  <c r="G20" i="6"/>
  <c r="G21" i="6"/>
  <c r="G22" i="6"/>
  <c r="G23" i="6"/>
  <c r="G24" i="6"/>
  <c r="G9" i="6"/>
  <c r="G10" i="6"/>
  <c r="G11" i="6"/>
  <c r="G12" i="6"/>
  <c r="G13" i="6"/>
  <c r="G14" i="6"/>
  <c r="G15" i="6"/>
  <c r="G16" i="6"/>
  <c r="G17" i="6"/>
  <c r="G7" i="6"/>
  <c r="G8" i="6"/>
  <c r="G6" i="6"/>
</calcChain>
</file>

<file path=xl/sharedStrings.xml><?xml version="1.0" encoding="utf-8"?>
<sst xmlns="http://schemas.openxmlformats.org/spreadsheetml/2006/main" count="727" uniqueCount="405">
  <si>
    <t>Форма 8. Результаты оценки эффективности муниципальной программы</t>
  </si>
  <si>
    <t>Муниципальная программа, подпрограмм</t>
  </si>
  <si>
    <t>Координатор</t>
  </si>
  <si>
    <t>Ответственный исполнитель</t>
  </si>
  <si>
    <t>Эффективность реализации муниципальной программы (подпрограммы)</t>
  </si>
  <si>
    <t>Степень достижений плановых целевых показателей (индикаторов)</t>
  </si>
  <si>
    <t>Степень реализации мероприятий</t>
  </si>
  <si>
    <t>Степень соответствия запланированному уровню расходов</t>
  </si>
  <si>
    <t>Эффективность использования средств бюджета города Грозного</t>
  </si>
  <si>
    <t>Эмп</t>
  </si>
  <si>
    <t>СПмп</t>
  </si>
  <si>
    <t>СМмп</t>
  </si>
  <si>
    <t>Срмп</t>
  </si>
  <si>
    <t>Эбс</t>
  </si>
  <si>
    <t>«Развитие общего образования города Грозного на 2016-2020 гг.»</t>
  </si>
  <si>
    <t>Департамент образования Мэрии г. Грозного</t>
  </si>
  <si>
    <t>Подпрограмма «Общее образование»</t>
  </si>
  <si>
    <t>Подпрограмма «Дополнительное образование детей»</t>
  </si>
  <si>
    <t>Подпрограмма «Управление системой общего и дополнительного образования города Грозного»</t>
  </si>
  <si>
    <t>№
п/п</t>
  </si>
  <si>
    <t>1.1</t>
  </si>
  <si>
    <t>1.2</t>
  </si>
  <si>
    <t>1.3</t>
  </si>
  <si>
    <t>Вид правового акта</t>
  </si>
  <si>
    <t>Дата принятия</t>
  </si>
  <si>
    <t>Номер</t>
  </si>
  <si>
    <t>Суть изменений (краткое изложение)</t>
  </si>
  <si>
    <t>Постановление Мэрии города Грозного</t>
  </si>
  <si>
    <t>28.03.2018г.</t>
  </si>
  <si>
    <t>В целях приведения муниципальной программы «Экономическое развитие города Грозного» в соответствие с решением Грозненской городской Думы от 29 декабря 2017 года № 42 "О бюджете муниципального образования «город Грозный» на 2018 год и плановый период 2019 и 2020 годов".</t>
  </si>
  <si>
    <t>21.09.2018г.</t>
  </si>
  <si>
    <t>Приведение муниципальной программы "Развитие дошкольного образования города Грозного" в соответствие с бюджетом города Грозного, утвержденным решением Грозненской городской Думы от 29 декабря 2017 года №42 «О бюджете муниципального образования «городской округ «город Грозный» на 2018 год и плановый период 2019 и 2020 годов»».</t>
  </si>
  <si>
    <t>Форма 6. Отчет о расходах на реализацию муниципальной програмы за счет всех источников финансирования</t>
  </si>
  <si>
    <t>Наименование муниципальной программы, подпрограммы</t>
  </si>
  <si>
    <t>Источник финансирования</t>
  </si>
  <si>
    <t>Оценка расходов на отчетный год согласно муниципальной программе, тыс.руб.</t>
  </si>
  <si>
    <t>Фактические расходы на отчетную дату, тыс.руб.</t>
  </si>
  <si>
    <t>Отношение фактических расходов к оценке расходов, %</t>
  </si>
  <si>
    <t>Муниципальная программа «Развитие общего образования города Грозного»</t>
  </si>
  <si>
    <t>Всего</t>
  </si>
  <si>
    <t>бюджет города Грозного</t>
  </si>
  <si>
    <t>в том числе:</t>
  </si>
  <si>
    <t>собственные средства бюджета города Грозного</t>
  </si>
  <si>
    <t>субсидии из бюджета Чеченской Республики</t>
  </si>
  <si>
    <t>субвенции из бюджета Чеченской Республики</t>
  </si>
  <si>
    <t>иные межбюджетные трансферты из бюджета Чеченской Республики, имеющие целевое назначение</t>
  </si>
  <si>
    <t>средства бюджета Чеченской Республики, планируемые к привлечению</t>
  </si>
  <si>
    <t xml:space="preserve">внебюджетные источники </t>
  </si>
  <si>
    <t>Подпрограмма "Общее образование"</t>
  </si>
  <si>
    <t>Подпрограмма "Управление системой общего и дополнительного образования города Грозного"</t>
  </si>
  <si>
    <t>Подпрограмма "Дополнительное образование детей"</t>
  </si>
  <si>
    <t>Форма 5. Отчет об использовании бюджетных ассигнований бюджета города Грозного на реализацию муниципальной програмы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</si>
  <si>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</si>
  <si>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</si>
  <si>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города Грозного, тыс.руб.</t>
  </si>
  <si>
    <t>Кассовые расходы, %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</si>
  <si>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</si>
  <si>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</si>
  <si>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</si>
  <si>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</si>
  <si>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</si>
  <si>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 xml:space="preserve">"Развитие общего образования города Грозного" </t>
  </si>
  <si>
    <t>Департамент образования Мэрии города Грозного</t>
  </si>
  <si>
    <t>Оказание муниципальных услуг по реализации основных общеобразовательных программ по реализации начального, основного общего и среднего общего образования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</si>
  <si>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</si>
  <si>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Социальная поддержка детей-сирот и детей, оставшихся без попечения родителей, обучающихся и воспитывающихся в образовательных организациях для детей-сирот и детей, оставшихся без попечения родителей, также в патронатной семье, и 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организациях для детей-сирот и детей, оставшихся без попечения родителей (выполнение переданных государственных полномочий Чеченской Республики)</t>
  </si>
  <si>
    <t>Обеспечение деятельности подведомственных учреждений образования за счет средств бюджета города Грозного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</si>
  <si>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(выполнение переданных государственных полномочий Чеченской Республики)</t>
  </si>
  <si>
    <t xml:space="preserve">Организация обучения по программам дополнительного образования детей различной направленности </t>
  </si>
  <si>
    <t>Реализация дополнительных образовательных программ</t>
  </si>
  <si>
    <t>Реализация установленных полномочий (функций) Департамента образования Мэрии города Грозного</t>
  </si>
  <si>
    <t>Расходы на выплаты по оплате труда работников муниципального учреждения</t>
  </si>
  <si>
    <t>Прочие расходы на обеспечение функций  муниципального учреждения</t>
  </si>
  <si>
    <t>Организация бухгалтерского учета в муниципальных образовательных учреждениях, подведомственных Департаменту образования Мэрии города Грозного</t>
  </si>
  <si>
    <t>Организация и осуществление деятельности по опеке и попечительству</t>
  </si>
  <si>
    <t xml:space="preserve">Форма 4. Отчет о выполнении сводных показателей муниципальных заданий на оказание муниципальных услуг (выполнение работ) 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</si>
  <si>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</si>
  <si>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</si>
  <si>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</si>
  <si>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</si>
  <si>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</si>
  <si>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</si>
  <si>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</si>
  <si>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</si>
  <si>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 xml:space="preserve">Реализация основных общеобразовательных программ начального общего образования </t>
  </si>
  <si>
    <t>Расходы бюджета города Грозного на оказание муниципальной услуги (выполнение работы)</t>
  </si>
  <si>
    <t>тыс. руб.</t>
  </si>
  <si>
    <t>-</t>
  </si>
  <si>
    <t>Число обучающихся</t>
  </si>
  <si>
    <t>чел.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</si>
  <si>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</si>
  <si>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</si>
  <si>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общеобразовательных программ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</si>
  <si>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</si>
  <si>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</si>
  <si>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</si>
  <si>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Абсолютное отклонение факта от плана</t>
  </si>
  <si>
    <t>Относительное отклонение факта от плана,%</t>
  </si>
  <si>
    <t>Темп роста к уровню прошлого года,%</t>
  </si>
  <si>
    <t>Обоснование отклонений значений целевого показателя (индикатора) на конец отчетного период</t>
  </si>
  <si>
    <t>Факт на начало отчетного периода</t>
  </si>
  <si>
    <t>План на конец отчетного текущего периода</t>
  </si>
  <si>
    <t>Факт на конец отчетного периода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</si>
  <si>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</si>
  <si>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процентов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</si>
  <si>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</si>
  <si>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Отношение среднего балла единого государственного экзамена (в расчете на предмет) в 10 процентах школ с лучшими результатами единого государственного экзамена к среднему баллу единого государственного экзамена (в расчете на предмет) в 10 процентах школ с худшими результатами единого государственного экзамена</t>
  </si>
  <si>
    <t>Удельный вес учащихся организаций общего образования, обучающихся в соответствии с федеральными государственными образовательными стандартами, в общей учащихся организаций общего образования, в том числе:</t>
  </si>
  <si>
    <t>на ступени начального общего образования</t>
  </si>
  <si>
    <t>на ступени основного общего образования</t>
  </si>
  <si>
    <t>на ступени среднего общего образования</t>
  </si>
  <si>
    <t>Доля муниципальных общеобразовательных учреждений, зданий,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</si>
  <si>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Уменьшилась  доля общеобразовательных учреждений, здания которых находятся в аварийном состоянии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</si>
  <si>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</si>
  <si>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</si>
  <si>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.</t>
  </si>
  <si>
    <t>Охват обучающихся муниципальных общеобразовательных организаций горячим питанием</t>
  </si>
  <si>
    <t>Среднемесячная номинальная начисленная заработная плата учителей муниципальных общеобразовательных учреждений</t>
  </si>
  <si>
    <t>руб.</t>
  </si>
  <si>
    <t>Укомплектованность муниципальных общеобразовательных учреждений персоналом в соответствии со штатным расписанием</t>
  </si>
  <si>
    <t>Доля учителей,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учителей муниципальных организаций общего образования</t>
  </si>
  <si>
    <t>Доля руководителей муниципальных общеобразовательных организаций города Грозного, с которыми заключены эффективные контракты</t>
  </si>
  <si>
    <r>
      <t xml:space="preserve">Доля учителей муниципальных общеобразовательных </t>
    </r>
    <r>
      <rPr>
        <sz val="10"/>
        <color theme="1"/>
        <rFont val="Times New Roman"/>
        <family val="1"/>
        <charset val="204"/>
      </rPr>
      <t>организаций</t>
    </r>
    <r>
      <rPr>
        <sz val="10"/>
        <color rgb="FF000000"/>
        <rFont val="Times New Roman"/>
        <family val="1"/>
        <charset val="204"/>
      </rPr>
      <t>, с которыми заключены эффективные контракты</t>
    </r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</si>
  <si>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</si>
  <si>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Независимая оценка качества общего образования</t>
  </si>
  <si>
    <t>баллов</t>
  </si>
  <si>
    <t>Удовлетворенность потребителей (родителей и детей) качеством оказания услуг по предоставлению общего образования</t>
  </si>
  <si>
    <t>Подпрограмма "Дополнительное образования детей"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</si>
  <si>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</si>
  <si>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Доля детей в возрасте 5 - 18 лет с ограниченными возможностями здоровья,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с ограниченными возможностями здоровья этой возрастной группы</t>
  </si>
  <si>
    <t>Количество участников конкурсов, смотров, соревнований, турниров  и т.п. мероприятий, всего, в том числе:</t>
  </si>
  <si>
    <t>на российском уровне</t>
  </si>
  <si>
    <t>на республиканском уровне</t>
  </si>
  <si>
    <t>на городском уровне</t>
  </si>
  <si>
    <t>Количество победителей и призёров конкурсов, смотров, соревнований, турниров  и т.п. мероприятий, всего, в том числе:</t>
  </si>
  <si>
    <t>Количество программ (проектов) в сфере дополнительного образования детей, реализуемых на территории города Грозного, получивших финансовую поддержку в виде грантов</t>
  </si>
  <si>
    <t>ед.</t>
  </si>
  <si>
    <t>Доля педагогических работников муниципальных образовательных организаций дополнительного образования детей в возрасте до 30 лет, в общей численности педагогических работников муниципальных образовательных организаций дополнительного образования детей</t>
  </si>
  <si>
    <t>Доля педагогических работников муниципальных образовательных организаций дополнительного образования детей,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образовательных организаций дополнительного образования детей</t>
  </si>
  <si>
    <t>Доля руководителей муниципальных образовательных организаций дополнительного образования детей, с которыми заключены эффективные контракты</t>
  </si>
  <si>
    <t>Доля педагогических работников муниципальных образовательных организаций дополнительного образования детей, с которыми заключены эффективные контракты</t>
  </si>
  <si>
    <t>Независимая оценка качества дополнительного образования детей</t>
  </si>
  <si>
    <t>Удовлетворенность потребителей (родителей и детей) качеством оказания услуг по предоставлению дополнительного образования детей</t>
  </si>
  <si>
    <t>Оценка качества муниципальной системы образования города Грозного</t>
  </si>
  <si>
    <t>Удельный вес численности руководителей и педагогических работников муниципальных образовательных организаций, прошедших в течение последних трех лет повышение квалификации или профессиональную переподготовку, в общей численности руководителей и педагогических работников муниципальных образовательных организаций</t>
  </si>
  <si>
    <t>Доля педагогических работников муниципальных образовательных организаций, получивших 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образовательных организаций</t>
  </si>
  <si>
    <t xml:space="preserve">Доля педагогических работников муниципальных образовательных организаций с высшим образованием, в общей численности педагогических работников муниципальных образовательных организаций </t>
  </si>
  <si>
    <t>Количество вакансий в муниципальных образовательных организациях на начало учебного года</t>
  </si>
  <si>
    <t>Доля муниципальных образовательных организаций города Грозного, с руководителями которых заключены эффективные контракты</t>
  </si>
  <si>
    <t>Доля  педагогических работников муниципальных образовательных организаций города Грозного, с которыми заключены эффективные контракты</t>
  </si>
  <si>
    <t>Среднемесячная начисленная заработная плата педагогических работников муниципальных образовательных организаций</t>
  </si>
  <si>
    <t>22 303,60</t>
  </si>
  <si>
    <t>Количество программ (проектов) в сфере образования, реализуемых на территории города, получивших финансовую поддержку в виде грантов</t>
  </si>
  <si>
    <t>Удовлетворенность потребителей качеством оказания муниципальных услуг в сфере образования</t>
  </si>
  <si>
    <t>Наименование подпрограммы, основного мероприятия</t>
  </si>
  <si>
    <t>Ответственный исполнитель подпрограммы, основного мероприятия,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</si>
  <si>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</si>
  <si>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</si>
  <si>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</si>
  <si>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</si>
  <si>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 в ходе реализации мероприятия</t>
  </si>
  <si>
    <t>Подпрограмма 1 «Общее образование»</t>
  </si>
  <si>
    <t>Оказание муниципальных услуг по предоставлению общедоступного и бесплатного начального, среднего, полного общего образования</t>
  </si>
  <si>
    <t>2016 - 2020 годы</t>
  </si>
  <si>
    <t>Субвенции из бюджета Чеченской Республики на финансовое обеспечение  государственных гарантий реализации прав граждан на получение общедоступного и бесплатного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</si>
  <si>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За 2018 год</t>
  </si>
  <si>
    <t>Финансовое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         г. Грозного.</t>
  </si>
  <si>
    <t>Финансовое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производится в пределах лимитов  бюджетных обязательств</t>
  </si>
  <si>
    <t>Средства бюджета города Грозного на обеспечение деятельности подведомственных учреждений</t>
  </si>
  <si>
    <t>Организация предоставления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</si>
  <si>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(выполнение переданных государственных полномочий Чеченской Республики)</t>
  </si>
  <si>
    <t>Выполнение переданных государственных полномочий Чеченской Республики</t>
  </si>
  <si>
    <t>Укрепление материально-технической базы муниципальных общеобразовательных организаций</t>
  </si>
  <si>
    <t>Приобретение учебно-лабораторного, спортивного оборудования. Возможность обучения по ФГОС.</t>
  </si>
  <si>
    <t>Формирование и развитие современной информационной образовательной среды в муниципальных общеобразовательных организациях</t>
  </si>
  <si>
    <t>Департамент образования Мэрии  города Грозного</t>
  </si>
  <si>
    <t>Возможность использования информационно-коммуникационных технологий в образовательном процессе. Возможность обучения по ФГОС</t>
  </si>
  <si>
    <t>Обустройство прилегающих территорий к зданиям и сооружениям муниципальных общеобразовательных организаций</t>
  </si>
  <si>
    <t>Благоустроенные прилегающие территории</t>
  </si>
  <si>
    <r>
      <t xml:space="preserve">Во  всех общеобразовательных учреждениях г. Грозного произведено обустройство прилегающих территорий </t>
    </r>
    <r>
      <rPr>
        <sz val="10"/>
        <color rgb="FF000000"/>
        <rFont val="Times New Roman"/>
        <family val="1"/>
        <charset val="204"/>
      </rPr>
      <t xml:space="preserve">к зданиям и сооружениям муниципальных общеобразовательных организаций </t>
    </r>
  </si>
  <si>
    <t>Капитальный ремонт и реконструкция муниципальных учреждений общего образования города Грозного</t>
  </si>
  <si>
    <t xml:space="preserve">Во  всех общеобразовательных учреждениях г. Грозного проведены ремонтные работы </t>
  </si>
  <si>
    <t>Организация и проведение олимпиад школьников на муниципальном уровне</t>
  </si>
  <si>
    <t>Проведение олимпиад школьников. Выявление одаренных детей</t>
  </si>
  <si>
    <t>Формирование системы мониторинга уровня подготовки и социализации  школьников</t>
  </si>
  <si>
    <t>Организация мониторинга готовности обучающихся к освоению программ начального, основного, среднего общего образования и профессионального образования на регулярной основе</t>
  </si>
  <si>
    <t>Результаты мониторинга, характеризующие качество образования. Принятие мер реагирования</t>
  </si>
  <si>
    <t>Организация мониторинга готовности учащихся основной школы (8 класс) к выбору образовательной и профессиональной траектории, а также мониторинга уровня социализации выпускников общеобразовательных организаций</t>
  </si>
  <si>
    <t xml:space="preserve">Проведено анкетирование в 8 классах в целях определения направлений элективных курсов </t>
  </si>
  <si>
    <t>Подготовка и переподготовка кадров для муниципальных общеобразовательных учреждений</t>
  </si>
  <si>
    <t>Целевой набор. Повышение квалификации кадров</t>
  </si>
  <si>
    <t>Разработка и внедрение системы независимой оценки качества общего образования</t>
  </si>
  <si>
    <t>2016 - 2017 годы</t>
  </si>
  <si>
    <t xml:space="preserve">Разработка и утверждение муниципальной модели (методики) независимой оценки качества общего образования </t>
  </si>
  <si>
    <t>Начата работа по  разработке и утверждению муниципальной модели (методики) независимой оценки качества общего образования</t>
  </si>
  <si>
    <t>Все общеобразовательные учреждения г. Грозного прошли  независимую  оценку качества образовательной деятельности автономной некоммерческой организацией  «Независимый консалтинговый центр «ИН-форматио».</t>
  </si>
  <si>
    <t xml:space="preserve">Проведение независимой оценки качества общего образования в разрезе общеобразовательных организаций </t>
  </si>
  <si>
    <t>Результаты оценки качества общего образования в разрезе общеобразовательных организаций. Публикация сведений на официальном сайте Мэрии города Грозного</t>
  </si>
  <si>
    <t>Мероприятия завершены в 2017 году</t>
  </si>
  <si>
    <t>Разработка и реализация комплекса мер по внедрению эффективных контрактов с руководителями и педагогическими работниками муниципальных общеобразовательных организаций</t>
  </si>
  <si>
    <t>Разработка показателей эффективности деятельности руководителей и педагогических работников муниципальных общеобразовательных организаций города Грозного</t>
  </si>
  <si>
    <t>Муниципальный правовой акт (акты), устанавливающий показатели эффективности деятельности</t>
  </si>
  <si>
    <t>Разработаны и утверждены показатели эффективности деятельности муниципальных общеобразовательных учреждений, их руководителей и отдельных категорий работников. Приказ Департамента образования  № 66 от 22.05.2016 г.</t>
  </si>
  <si>
    <t>Заключение эффективных контрактов с руководителями муниципальных общеобразовательных организаций города Грозного</t>
  </si>
  <si>
    <t>Заключенные эффективные трудовые контракты с руководителями муниципальных общеобразовательных организаций города Грозного</t>
  </si>
  <si>
    <t>Организация работы по заключению эффективных контрактов с педагогическими работниками муниципальных общеобразовательных организаций города Грозного</t>
  </si>
  <si>
    <t>Заключенные эффективные трудовые контракты с педагогическими работниками муниципальных общеобразовате-льных организаций города Грозного</t>
  </si>
  <si>
    <t>Информационное сопровождение мероприятий по внедрению эффективного контракта</t>
  </si>
  <si>
    <t>Семинары, совещания с руководителями муниципальных учреждений, разъяснительная работа в трудовых коллективах</t>
  </si>
  <si>
    <t>Информирование населения об организации предоставления общего образования в городе Грозном</t>
  </si>
  <si>
    <t>Взаимодействие со СМИ в целях публикации информации об общем образовании в печатных средствах массовой информации, а также подготовки сюжетов для теле- и радиопередач</t>
  </si>
  <si>
    <t>Публикации об общем образовании в СМИ, сюжеты на радио и телевидении</t>
  </si>
  <si>
    <t>Материалы регулярно направляются в редакции  газет «Хьехархо», «Столица плюс», «Вести Республики», «Молодежная смена», «Даймохк». «Наша школа»</t>
  </si>
  <si>
    <t>Подготовка и публикация информации на официальном сайте Мэрии города Грозного об организации предоставления общего образования в городе Грозном, муниципальных правовых актах, регламентирующих деятельность в сфере общего образования, муниципальных общеобразовательных организациях</t>
  </si>
  <si>
    <t>Публикация актуальных сведений на официальном сайте Мэрии города Грозного. Обеспечение открытости данных об организации общего образования</t>
  </si>
  <si>
    <t>Информация  об организации предоставления общего образования в  г. Грозном,  муниципальных правовых актах, регламентирующих деятельность в сфере общего образования, муниципальных общеобразовательных организациях,  размещается  на официальном сайте Мэрии города Грозного</t>
  </si>
  <si>
    <t>Осуществление контроля за публикацией информации о деятельности муниципальных общеобразовательных учреждений города Грозного, предусмотренной законодательством Российской Федерации, на официальных сайтах соответствующих учреждений</t>
  </si>
  <si>
    <t>Публикация данных о деятельности муниципальных общеобразовательных учреждений. Обеспечение открытости данных в соответствии с законодательством</t>
  </si>
  <si>
    <t>Обеспечение и развитие системы обратной связи с потребителями муниципальных услуг в сфере общего образовани</t>
  </si>
  <si>
    <t xml:space="preserve">Организация системы регулярного мониторинга удовлетворенности потребителей муниципальных услуг в сфере общего образования </t>
  </si>
  <si>
    <t>Проведение регулярных опросов потребителей муниципальных услуг об их качестве и доступности, обработка полученных результатов, принятие мер реагирования</t>
  </si>
  <si>
    <t>В соответствии с Порядком проведения социологического  опроса удовлетворенности населения качеством образования в общеобразовательных учреждениях г. Грозного, утвержденных приказом Департамента образования Мэрии г. Грозного от 09.12.2015 г. № 921 проводится  опрос потребителей муниципальных услуг об их качестве и доступности, обработка полученных результатов, принятие мер реагирования. Удовлетворенность населения качеством предоставляемых услуг составляет  98%</t>
  </si>
  <si>
    <t>Рассмотрение обращений граждан по вопросам предоставления общего образования, принятие мер реагирования</t>
  </si>
  <si>
    <t>Рассмотрение обращений граждан, принятие мер реагирования</t>
  </si>
  <si>
    <t>Публикация на официальном сайте Мэрии города Грозного и поддержание в актуальном состоянии информации о Департаменте образования Мэрии города Грозного, его структурных подразделениях, а также муниципальных общеобразовательных организациях города Грозного, контактных телефонах и адресах электронной почты</t>
  </si>
  <si>
    <t>Доступность сведений о структурах и должностных лицах, отвечающих за организацию и предоставление муниципальных услуг в сфере общего образования, для населения (потребителей услуг)</t>
  </si>
  <si>
    <t>На официальном сайте Мэрии города Грозного размещена и поддерживается в актуальном состоянии  информация о Департаменте образования Мэрии города Грозного, контактных телефонах и адресах электронной почты</t>
  </si>
  <si>
    <t>2. Подпрограмма "Дополнительное образование детей"</t>
  </si>
  <si>
    <t>Предоставление услуг дополнительного образования детей учреждениями, подведомственными Департаменту образования Мэрии города Грозного</t>
  </si>
  <si>
    <t>Обеспечение участия представителей города Грозного в конкурсах  и  мероприятиях на городском, республиканском, межрегиональном и российском уровнях</t>
  </si>
  <si>
    <t>Участие представителей города Грозного в конкурсах и мероприятиях на городском, республиканском, межрегиональном и российском уровнях</t>
  </si>
  <si>
    <t>Обновление содержания программ и технологий дополнительного образования детей, распространение  успешного опыта</t>
  </si>
  <si>
    <t>Соответствие содержания программ и технологий дополнительного образования требованиям ФГОС </t>
  </si>
  <si>
    <t>Разработка новых образовательных программ и проектов в сфере дополнительного образования детей</t>
  </si>
  <si>
    <t>Новые образовательные программы и проекты в сфере образования детей и повышение привлекаемости дополнительного образования для детей в возрасте от 5 до 18 лет</t>
  </si>
  <si>
    <t>Деятельность муниципальных учреждений дополнительного образования детей города Грозного в качестве республиканских экспериментальных площадок и опорных учреждений</t>
  </si>
  <si>
    <t>Апробация новых образовательных программ и проектов, распространение успешного опыта</t>
  </si>
  <si>
    <t>Проведение семинаров, совещаний по распространению успешного опыта организации дополнительного образования детей</t>
  </si>
  <si>
    <t>Методическое сопровождение дополнительного образования детей</t>
  </si>
  <si>
    <t>Укрепление материально-технической базы муниципальных образовательных организаций дополнительного образования детей</t>
  </si>
  <si>
    <t>Приобретение оборудования, инвентаря</t>
  </si>
  <si>
    <t>Обустройство прилегающих территорий к зданиям и сооружениям муниципальных учреждений дополнительного образования детей</t>
  </si>
  <si>
    <t>Благоустройство прилегающих территорий</t>
  </si>
  <si>
    <t xml:space="preserve">Капитальный ремонт муниципальных учреждений дополнительного образования детей  </t>
  </si>
  <si>
    <t>Капитальный ремонт муниципальных учреждений дополнительного образования детей</t>
  </si>
  <si>
    <t>Внедрение организационно-финансовых механизмов, направленных на повышение эффективности деятельности муниципальных учреждений дополнительного образования детей</t>
  </si>
  <si>
    <t>Создание условий существования конкурентоспособной  муниципальной системы дополнительного образования</t>
  </si>
  <si>
    <t>Разработка и внедрение системы независимой оценки качества дополнительного образования детей</t>
  </si>
  <si>
    <t>Повышение качества дополнительного образования детей</t>
  </si>
  <si>
    <t>Разработка и утверждение муниципальной модели (методики) независимой оценки качества дополнительного образования детей</t>
  </si>
  <si>
    <t>Методика проведения оценки качества дополнительного образования детей, порядок проведения такой оценки. Муниципальный правовой акт (акты)</t>
  </si>
  <si>
    <t>Муниципальная модель (методика) оценки качества дополнительного образования детей была разработана на основании соответствующей модели Министерства образования и науки Чеченской Республики и утверждена приказом Департамента образования Мэрии г. Грозного</t>
  </si>
  <si>
    <t>Проведение независимой оценки качества дополнительного образования детей в разрезе организаций дополнительного образования детей</t>
  </si>
  <si>
    <t>Результаты оценки качества дополнительного образования детей в разрезе организаций. Публикация сведений на официальном сайте Мэрии города Грозного</t>
  </si>
  <si>
    <t>Подготовка и переподготовка кадров для муниципальных учреждений дополнительного образования детей</t>
  </si>
  <si>
    <t>Разработка и реализация комплекса мер по внедрению эффективных контрактов с руководителями и педагогическими работниками муниципальных учреждений дополнительного образования детей</t>
  </si>
  <si>
    <t>Регламентация трудовых отношений с руководителями и педагогами муниципальных учреждений дополнительного образования в соответствии с новым образовательным стандартом и нормативной базой</t>
  </si>
  <si>
    <t>Мероприятия завершены</t>
  </si>
  <si>
    <t>Разработка показателей эффективности деятельности руководителей и педагогических работников муниципальных образовательных организаций дополнительного образования детей (с учетом направленности дополнительного образования детей)</t>
  </si>
  <si>
    <t>Повышение уровня предоставляемых муниципальными учреждениями дополнительного образования</t>
  </si>
  <si>
    <t>Заключение эффективных контрактов с руководителями муниципальных образовательных организаций дополнительного образования детей</t>
  </si>
  <si>
    <t>Организация работы по заключению эффективных контрактов с педагогическими работниками муниципальных образовательных организаций дополнительного образования детей</t>
  </si>
  <si>
    <t>Информирование населения об организации предоставления дополнительного образования детей в городе Грозном</t>
  </si>
  <si>
    <t>Обеспечение открытости, привлекательности дополнительного образования в организациях системы муниципального дополнительного образования детей</t>
  </si>
  <si>
    <t>Взаимодействие со СМИ в целях публикации информации о дополнительном образовании детей в печатных средствах массовой информации, а также подготовки сюжетов для теле - и радиопередач</t>
  </si>
  <si>
    <t>Публикации о дополнительном образовании в СМИ, сюжеты на радио и телевидении</t>
  </si>
  <si>
    <t>Все проведенные за отчетный период мероприятия были освещены в СМИ</t>
  </si>
  <si>
    <t>Подготовка и публикация информации на официальном сайте Мэрии города Грозного об организации предоставления дополнительного образования детей в городе Грозного, муниципальных правовых актах, регламентирующих деятельность в сфере дополнительного образования детей, муниципальных организациях дополнительного образования детей</t>
  </si>
  <si>
    <t>Публикация актуальных сведений на официальном сайте Мэрии города Грозного. Обеспечение открытости данных об организации дополнительного образования детей</t>
  </si>
  <si>
    <t>Осуществление контроля за публикацией информации о деятельности муниципальных организаций дополнительного образования детей города Грозного, предусмотренной законодательством Российской Федерации, на официальных сайтах соответствующих организаций</t>
  </si>
  <si>
    <t>Публикация данных о деятельности муниципальных организаций дополнительного образования детей. Обеспечение открытости данных в соответствии с законодат</t>
  </si>
  <si>
    <t>Обеспечение и развитие системы обратной связи с потребителями муниципальных услуг в сфере дополнительного образования детей</t>
  </si>
  <si>
    <t>Возможность анализа деятельности муниципального учреждения дополнительного образования с целью повышения качества предоставляемых образовательных услуг</t>
  </si>
  <si>
    <t xml:space="preserve">Организация системы регулярного мониторинга удовлетворенности потребителей муниципальных услуг в сфере дополнительного образования </t>
  </si>
  <si>
    <t>Рассмотрение обращений граждан по вопросам предоставления дополнительного образования детей, принятие мер реагирования</t>
  </si>
  <si>
    <t>Обеспечение соблюдения права на получение образования в соответствии с действующим федеральным законодательством</t>
  </si>
  <si>
    <t>Публикация на официальном сайте Мэрии города Грозного и поддержание в актуальном состоянии информации о структурных подразделениях и должностных лицах Мэрии города Грозного, организующих предоставление дополнительного образования детей, а также муниципальных образовательных организациях дополнительного образования детей города Грозного, их контактных телефонах и адресах электронной почты</t>
  </si>
  <si>
    <t>Обновляется постоянно на сайте Департамента информация о Департаменте образования Мэрии города Грозного, его структурных подразделениях, а также муниципальных общеобразовательных организациях города Грозного, контактных телефонах и адресах электронной почты</t>
  </si>
  <si>
    <t>3.Подпрограмма "Управление системой общего и дополнительного образования города Грозного"</t>
  </si>
  <si>
    <t>Реализация установленных полномочий (функций) Департаментом образования Мэрии города Грозного, организация управления муниципальной программой «Развитие общего образования города Грозного»</t>
  </si>
  <si>
    <t>Реализация установленных полномочий (функций), организация управления муниципальной программой  «Развитие общего образования города Грозного»</t>
  </si>
  <si>
    <t>Проводится  постоянный мониторинг и контроль за выполнением программных мероприятий, достижением целевых показателей, обращается внимание на повышение качества планирования целевых показателей, кроме того внесены изменения в перечень основных мероприятий программы, в целевые показатели реализации программы с учетом финансирования на 2018 год</t>
  </si>
  <si>
    <t>Осуществление бухгалтерского учета в муниципальных образовательных учреждениях, подведомственных Департаменту образования Мэрии города Грозного</t>
  </si>
  <si>
    <t>Бухгалтерский учет в муниципальных образовательных учреждениях, подведомственных Департаменту образования Мэрии города Грозного осуществляется в соответствии с нормативами</t>
  </si>
  <si>
    <t>Организационно-методическое и информационное обеспечение деятельности образовательных учреждений</t>
  </si>
  <si>
    <t>Методическое и информационное сопровождение деятельности образовательных учреждений</t>
  </si>
  <si>
    <t>Организация повышения квалификации педагогических работников, руководителей муниципальных образовательных учреждений города Грозного</t>
  </si>
  <si>
    <t>Обеспечение муниципальных образовательных учреждений квалифицированными кадрами</t>
  </si>
  <si>
    <t>Организация и проведение аттестации руководителей муниципальных образовательных учреждений, подведомственных Департаменту образования Мэрии города Грозного</t>
  </si>
  <si>
    <t>В соответствии с Положением о порядке и сроках проведения аттестация руководителей  и кандидатов на должность руководителя муниципальной образовательной организации,  утверждённым приказом Министерством образования и науки Чеченской Республики от 28.07.2016 г. № 1015-п аттестация проводится  Министерством образования и науки ЧР и ГБУ «Центр оценки качества образования»</t>
  </si>
  <si>
    <t>Организация работ по разработке и внедрению системы мотивации руководителей и педагогических работников муниципальных образовательных учреждений на достижение результатов профессиональной служебной деятельности, заключению эффективных контрактов с руководителями и педагогическими работниками муниципальных образовательных учреждений</t>
  </si>
  <si>
    <t>Заключение эффективных контрактов с руководителями и педагогическими работниками муниципальных образовательных учреждений. Повышение эффективности и результативности деятельности системы образования, привлечение в сферу квалифицированных и инициативных специалистов</t>
  </si>
  <si>
    <t>Заключены эффективные контракты  с руководителями и педагогическими работниками муниципальных образовательных учреждений.</t>
  </si>
  <si>
    <t>Организация работ по разработке и внедрению системы независимой оценки качества образования (по ступеням образования)</t>
  </si>
  <si>
    <t>Проведение независимой оценки качества образования (по ступеням образования). Разработка и реализации по результатам оценки мер, направленных на повышение качества образования</t>
  </si>
  <si>
    <t>Организация работ по информированию населения об организации предоставления общего, дополнительного образования детей в городе Грозном</t>
  </si>
  <si>
    <t>Обеспечение открытости данных в сфере образования</t>
  </si>
  <si>
    <t>Информация об организации предоставления общего, дополнительного образования в муниципальных общеобразовательных учреждениях размещена на официальном сайте образовательных организаций и Департамента образования Мэрии г. Грозного</t>
  </si>
  <si>
    <t>1.4</t>
  </si>
  <si>
    <t>1.5</t>
  </si>
  <si>
    <t>1.6</t>
  </si>
  <si>
    <r>
      <t>Все  общеобразовательные организации города подключены к сети Интернет.</t>
    </r>
    <r>
      <rPr>
        <sz val="10"/>
        <color rgb="FF333333"/>
        <rFont val="Times New Roman"/>
        <family val="1"/>
        <charset val="204"/>
      </rPr>
      <t xml:space="preserve"> В целях  </t>
    </r>
    <r>
      <rPr>
        <sz val="10"/>
        <color rgb="FF10133B"/>
        <rFont val="Times New Roman"/>
        <family val="1"/>
        <charset val="204"/>
      </rPr>
      <t>активизации участия обучающихся в процессе усвоения нового материала, повышения их познавательной мотивации и навыков самостоятельной учебной деятельности</t>
    </r>
    <r>
      <rPr>
        <sz val="10"/>
        <color rgb="FF333333"/>
        <rFont val="Times New Roman"/>
        <family val="1"/>
        <charset val="204"/>
      </rPr>
      <t xml:space="preserve"> используются интерактивное обучение и компьютерные технологии. </t>
    </r>
    <r>
      <rPr>
        <sz val="10"/>
        <color rgb="FF000000"/>
        <rFont val="Times New Roman"/>
        <family val="1"/>
        <charset val="204"/>
      </rPr>
      <t xml:space="preserve">Для достижения данной цели в школах города имеется 1573 единицы компьютеров, 395 интерактивных досок и 343 проектора.
</t>
    </r>
    <r>
      <rPr>
        <sz val="10"/>
        <color theme="1"/>
        <rFont val="Times New Roman"/>
        <family val="1"/>
        <charset val="204"/>
      </rPr>
      <t xml:space="preserve">Более 70% педагогов школ города используют информационно-коммуникационные технологии в образовательном процессе. </t>
    </r>
    <r>
      <rPr>
        <sz val="10"/>
        <color rgb="FF10133B"/>
        <rFont val="Times New Roman"/>
        <family val="1"/>
        <charset val="204"/>
      </rPr>
      <t xml:space="preserve">Ведется работа по увеличению </t>
    </r>
    <r>
      <rPr>
        <sz val="10"/>
        <color theme="1"/>
        <rFont val="Times New Roman"/>
        <family val="1"/>
        <charset val="204"/>
      </rPr>
      <t xml:space="preserve"> степени  использования Интернет-ресурсов при  изучении учебных предметов по уровням образования.</t>
    </r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</si>
  <si>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</si>
  <si>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</si>
  <si>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</si>
  <si>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</si>
  <si>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</si>
  <si>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</si>
  <si>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</si>
  <si>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</si>
  <si>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</si>
  <si>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</si>
  <si>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</si>
  <si>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</si>
  <si>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</si>
  <si>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</si>
  <si>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</si>
  <si>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</si>
  <si>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</si>
  <si>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</si>
  <si>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</si>
  <si>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</si>
  <si>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</si>
  <si>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</si>
  <si>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</si>
  <si>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</si>
  <si>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</si>
  <si>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</si>
  <si>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</si>
  <si>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</si>
  <si>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</si>
  <si>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</si>
  <si>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</si>
  <si>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</si>
  <si>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</si>
  <si>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</si>
  <si>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</si>
  <si>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</si>
  <si>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</si>
  <si>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</si>
  <si>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</si>
  <si>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</si>
  <si>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</si>
  <si>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</si>
  <si>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</si>
  <si>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</si>
  <si>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</si>
  <si>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</si>
  <si>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</si>
  <si>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</si>
  <si>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</si>
  <si>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</si>
  <si>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3.1</t>
  </si>
  <si>
    <t>3.2</t>
  </si>
  <si>
    <t>3.3</t>
  </si>
  <si>
    <t>3.4</t>
  </si>
  <si>
    <t>3.5</t>
  </si>
  <si>
    <t>3.6</t>
  </si>
  <si>
    <t>3.7</t>
  </si>
  <si>
    <t>3.8</t>
  </si>
  <si>
    <t xml:space="preserve">Информирование населения об организации предоставления общего образования обеспечивается путем размещения информации  на официальном сайте ДО, в аккаунте приложения и Instagram, в средствах массовой информации (телевидение, газеты, радио). </t>
  </si>
  <si>
    <t>Департаментом образования проводится 1 раз в два месяца мониторинг сайтов общеобразовательных организаций г. Грозного</t>
  </si>
  <si>
    <t xml:space="preserve">Для получения информации о фактах коррупции в системе образования города на сайте размещена информация «отзывы о школах» и  о контактах:
- «телефон доверия»;
 - «горячая линия», где размещена информация о контактах руководства, сотрудников Департамента образования Мэрии г. Грозного, председателей рессоветов профсоюза работников образования г. Грозного и городского совета родительской общественности
</t>
  </si>
  <si>
    <t>За отчетный период капитальный ремонт организаций дополнительного образования не производился</t>
  </si>
  <si>
    <t xml:space="preserve">В целях ликвидации предметных дефицитов молодых специалистов и на основании договора о сотрудничестве между МУ «Департаментом образования Мэрии г. Грозного» и ГБУ ДПО «Чеченский институт повышения квалификации работников образования» проведены очно-заочные курсы повышение квалификации для молодых учителей, имеющих стаж работы менее 3-х лет, общеобразовательных учреждений г. Грозного по программам:
- «Молодой педагог» в объеме 72 часов на базе МБОУ «Гимназия №4» для учителей начальных классов – 38 педагогов
</t>
  </si>
  <si>
    <t xml:space="preserve">Организационные механизмы, внедренные в муниципальных учреждениях дополнительного образования г. Грозного в соответствии с действующими образовательными стандартами, заключаются в рациональном использовании времени и сил педагогом дополнительного образования и обучающихся в учебно-воспитательном процессе.
Одним из финансово-экономических механизмов является эффективный контракт
</t>
  </si>
  <si>
    <t>Показатели эффективности деятельности руководителей и педагогических работников муниципальных образовательных организаций дополнительного образования разработаны в соответствии с Методическими рекомендациями Министерства образования и науки Российской Федерации по разработке органами государственной власти субъектов Российской Федерации и органами местного само¬управления показателей эффективности деятельности государственных (муниципальных) учреждений в сфере образования, их руководителей и отдельных категорий работников от 18 июля 2013 года</t>
  </si>
  <si>
    <t>На официальном сайте Мэрии города Грозного размещена и поддерживается в актуальном состоянии информация о Департаменте образования Мэрии города Грозного, контактных телефонах и адресах электронной почты подведомственных образовательных организациях</t>
  </si>
  <si>
    <t>По итогам мониторинга установлена удовлетворенность воспитанников и их родителей (законных представителей) образовательным процессом в учреждениях дополнительного образования. Она составляет 90,7%</t>
  </si>
  <si>
    <t>С января 2019 года  приобретено 290 компьютеров на сумму 4 млн. 900 тыс.руб.</t>
  </si>
  <si>
    <t>Проведен мониторинг объективности выставления оценок  в классных журналах                          за 10,11 классы выпускникам, претендующим на награждение медалью                               «За особые успехи в учении»</t>
  </si>
  <si>
    <t xml:space="preserve">Результаты неизвестны </t>
  </si>
  <si>
    <t xml:space="preserve">Мероприятия завершены  </t>
  </si>
  <si>
    <t>Организована работа по проведению системы независимой оценки качества образования во 2 квартале в 7, 10 классах</t>
  </si>
  <si>
    <t xml:space="preserve">Форма 2. Перечень основных мероприятий муниципальной программы
«Развитие общего образования города Грозного» за 3 квартал 2019 год </t>
  </si>
  <si>
    <t>За 3 квартал 2019 года</t>
  </si>
  <si>
    <t>В общеобразовательных организациях г. Грозного обучается – 54224 учащихся. Из них получают начальное общее образование  - 23789 учащихся, основное общее образование – 26612 учащихся, среднее (полное) общее образование – 3823 учащихся.</t>
  </si>
  <si>
    <t>За 3квартал 2019 года</t>
  </si>
  <si>
    <t xml:space="preserve">Форма 1. Отчет о достигнутых значениях целевых показателей (индикаторов) муниципальной программы «Развитие общего образования города Грозного» за 3 квартал 2019 год </t>
  </si>
  <si>
    <t>За 3 квартал 2019 год всего рассмотрено    432 обращений граждан по вопросам предоставления общего образования</t>
  </si>
  <si>
    <t>За три квартала  2019 года  923 руководящих педагогических работников города освоили программы повышения квалификации в объеме 24,36,40 и 72 часов каждая, из них прошли курсы повышения квалификации по программам: 
- ГБУ ДПО «Чеченский институт повышения квалификации работников образования» прошли обучение – 579  педагогов;
- ГБУ ДПО «Ростовский институт повышения квалификации и профессиональной переподготовки работников образования - 118  педагог;
- ГБУ ДПО «Воронежкий  институт повышения квалификации и профессиональной переподготовки работников образования - 192  педагога;                                                                              - Санкт-Петербург - 10 человек.</t>
  </si>
  <si>
    <t xml:space="preserve">В системе муниципальной методической службы функционируют 12 городских методических объединений, 5 из которых полипредметные и Школа молодого педагога г. Грозного. 
За 2019 года методистами и руководителями ГМО проведено 63 городских семинаров для руководящих и педагогических работников общеобразовательных организаций города, в которых приняли участие 1881 руководящих и педагогических работников.
Произведена  выдача 128920 учебников и учебных пособий для обучающихся общеобразовательных организаций города для использования в обучении в 2019- 2020 уч году
</t>
  </si>
  <si>
    <t>Предоставляется общедоступное и бесплатное  начальное общее образование, основное общее образование по основным общеобразовательным программам в специальной (коррекционной) школе – 123 учащихся.</t>
  </si>
  <si>
    <t>В 3 квартале 2019г. олимпиады не проведены</t>
  </si>
  <si>
    <t>В рамках муниципальной системы оценки качества образования  в 3 квартале проведены мониторинги:
Мониторинг готовности общеобразовательных организаций к новому учебному году;          Проведены диагностические работы по проектам "Я сдам ЕГЭ", "Я сдам ОГЭ"                               Проведены диагностические работы по сформированности метапредметных результатов обучения во 2 - 3 классах;                                    
Мониторинг качества образовательных достижений учащихся 1 классов (ВПР)</t>
  </si>
  <si>
    <t>За 3-й квартал 2019 года обращений граждан по вопросам предоставления дополнительного образования детей, требующих принятия мер, не поступало</t>
  </si>
  <si>
    <t>Удовлетворенность потребителей качеством предоставляемых муниципальными организациями дополнительного образования г. Грозного образовательных услуг составляет 95%</t>
  </si>
  <si>
    <t xml:space="preserve">Все значимые мероприятия, организованные и проведенные Департаментом образования Мэрии 
г. Грозного и подведомственными учреждениями в сфере дополнительного образования, освещены на официальных аккаунтах в сетях «Инстаграм», а также на официальном сайте Департамента образования Мэрии г. Грозного
</t>
  </si>
  <si>
    <t>На сайтах муниципальных учреждений дополнительного образования в официальном Интернет-портале Dod95 представлена полная информация о деятельности организаций дополнительного образования, включая сведения об объединениях, их руководителях, расписание занятий и др.</t>
  </si>
  <si>
    <t>В соответствии с утвержденными образовательными стандартами педагоги дополнительного образования не реже 1 раза в 3 года проходят курсы повышения квалификации. 
За отчетный период курсы повышения квалификации в Чеченском институте повышения квалификации работников образования прошли 18 педагогов дополнительного образования</t>
  </si>
  <si>
    <t xml:space="preserve">Мероприятия по оценке качества дополнительного образования в муниципальных организациях общего и дополнительного образования 
г. Грозного с целью установления степеней удовлетворенности качеством предоставляемых образовательных услуг детей, родителей и учредителей, которые были запланированы к проведению Региональным модельным центром дополнительного образования по реализации приоритетного проекта Чеченской Республики «Доступное дополнительное образование для детей в Чеченской Республике» на 2018-2020 годы, перенесены четвертый квартал 2019 года
</t>
  </si>
  <si>
    <t xml:space="preserve">За отчетный период независимой оценки качества дополнительного образования в муниципальных организациях дополнительного образования г. Грозного, направленной на установление степеней удовлетворенности качеством предоставляемых образовательных услуг детей, родителей и учредителей, не произведено.
Мероприятия по оценке качества предоставляемого образования, которые были запланированы на отчетный год Региональным модельным центром дополнительного образования Чеченской Республики, перенесены на четвертый квартал 2019 года
</t>
  </si>
  <si>
    <t xml:space="preserve">В рамках исполнения распоряжения Мэра г. Грозного Закриева Я.С. от 11 сентября 2019 года №1424 о проведении общегородского субботника в учреждениях муниципальной системы дополнительного образования столицы организованы и проведены мероприятия по санитарной очистке и благоустройству прилегающих и закрепленных территорий </t>
  </si>
  <si>
    <t xml:space="preserve">За отчетный период в рамках реализации федерального проекта «Успех каждого ребенка» национального проекта «Образование» в сентябре 2019 года осуществлен первый виток обновления материально-технической базы муниципальных организаций дополнительного образования 
г. Грозного
</t>
  </si>
  <si>
    <t>В целях распространения среди педагогов успешного опыта организации дополнительного образования детей за отчетный период в системе муниципального дополнительного образования г. Грозного организованы и проведены 2 семинара на темы:
«Управление качеством дополнительного образования через обновление содержания дополнительных общеобразовательных программ»;
«Методическое сопровождение по физическому воспитанию в образовательных организациях ЧР»</t>
  </si>
  <si>
    <t xml:space="preserve">За отчетный период (6 февраля 2019 года) в МБУ ДО «Станция детского (юношеского) технического творчества г. Грозного» состоялось открытие инновационной площадки (опорный центр РМЦ ЧР). 
В период с 10 июня по 7 августа 2019 года площадку посетили 970 детей, из которых 58 – из неблагополучных семей
</t>
  </si>
  <si>
    <t xml:space="preserve">За отчетный период в системе муниципального дополнительного образования разработан и внедрен ряд новых образовательных программ: 
«Анимационная лаборатория»;
«Выжигание по дереву»;
«АЭРОлаборатория»;
«БИОлаборатория»;
«Шахматный клуб»;
«Школа безопасности»;
«HI-TECH лаборатория»;
«IT-лаборатория»; 
«WEB-лаборатория»;
«English-speaking club»;
«Основы дизайна и конструирования»;
«Правовая культура молодёжи»;
«Клуб подготовки к ОГЭ по математике»;
др.
</t>
  </si>
  <si>
    <t xml:space="preserve">В рамках реализации приоритетного проекта Чеченской Республики «Доступное дополнительное образование для детей в Чеченской Республике» на 2018-2020 годы за отчетный период обновлено содержания ряда образовательных программ:
«КВН»;
«Шахматы»;
«Свет Ислама»;
«Художественное слово»;
«Выжигание»;
«Англомания (клуб говорения)»;
«Своими руками»;
«Мои истоки (краеведение)»;
«Калейдоскоп игр»;
«Оч.Умелые ручки»;
«ЮИД «Светофор»;
«Творческая лаборатория» «Рукодельница»;
«Народный костюм»;
др.
</t>
  </si>
  <si>
    <t>В рамках организации воспитательного процесса в организациях системы общего муниципального образования г. Грозного обеспечивается участие обучающихся в конкурсном движении города, республики, страны.
Так, за отчетный период учащиеся столичных и школ и воспитанники учреждений дополнительного образования приняли активное участие в мероприятиях, приуроченных к государственным праздникам и знаменательным датам в календаре: День семьи, любви и верности (8 июля), День Государственного флага (22 августа), День рождения Первого Президента Чеченской Республики, Героя России А.А. Кадырова (23 августа).
Воспитанники и педагоги организаций дополнительного образования приняли участие в городских, республика</t>
  </si>
  <si>
    <t>В системе муниципального общего и дополнительного образования г. Грозного по дополнительным общеобразовательным общеразвивающим программам по состоянию на 30 сентября 2019 года обучается 21892 чел. в возрасте от 5 до 18 лет. 
В системе муниципальных организаций дополнительного образования г. Грозного насчитывается 136 кружков, функционирующих по следующим направлениям:
художественное;
художественно-эстетическое;
социально-педагогическое;
научно-техническое;
физкультурно-спортивное;
естественно-научное;
туристско-краеведческое;
техническое;
культурологическое</t>
  </si>
  <si>
    <t>№ п/п</t>
  </si>
  <si>
    <t>Приложение №3</t>
  </si>
  <si>
    <t>за 3 квартал 2019г</t>
  </si>
  <si>
    <r>
      <t xml:space="preserve">На обеспечение деятельности подведомственных учреждений использовано  </t>
    </r>
    <r>
      <rPr>
        <b/>
        <sz val="10"/>
        <rFont val="Times New Roman"/>
        <family val="1"/>
        <charset val="204"/>
      </rPr>
      <t xml:space="preserve">1 854 731, 494 </t>
    </r>
    <r>
      <rPr>
        <sz val="10"/>
        <rFont val="Times New Roman"/>
        <family val="1"/>
        <charset val="204"/>
      </rPr>
      <t>тыс. руб. из средств бюджета  г. Грозного за 3 квартал 2019  года</t>
    </r>
  </si>
  <si>
    <t>Форма 7. Сведения об изменениях, внесенных в муниципальную программу "Экономическое развитие города Грозного"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</si>
</sst>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_₽"/>
    <numFmt numFmtId="165" formatCode="0.0"/>
    <numFmt numFmtId="166" formatCode="#,##0.0"/>
    <numFmt numFmtId="167" formatCode="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10133B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/>
    </xf>
    <xf numFmtId="0" fontId="1" fillId="0" borderId="0" xfId="1"/>
    <xf numFmtId="0" fontId="7" fillId="0" borderId="1" xfId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top" wrapText="1"/>
    </xf>
    <xf numFmtId="0" fontId="19" fillId="0" borderId="1" xfId="1" applyFont="1" applyBorder="1" applyAlignment="1">
      <alignment vertical="top" wrapText="1"/>
    </xf>
    <xf numFmtId="0" fontId="7" fillId="0" borderId="1" xfId="1" applyFont="1" applyBorder="1"/>
    <xf numFmtId="165" fontId="7" fillId="0" borderId="1" xfId="1" applyNumberFormat="1" applyFont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0" fontId="7" fillId="0" borderId="2" xfId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18" fillId="0" borderId="0" xfId="1" applyFont="1"/>
    <xf numFmtId="4" fontId="7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3" fillId="0" borderId="0" xfId="1" applyFont="1"/>
    <xf numFmtId="0" fontId="7" fillId="0" borderId="0" xfId="1" applyFont="1"/>
    <xf numFmtId="167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vertical="top" wrapText="1"/>
    </xf>
    <xf numFmtId="0" fontId="1" fillId="0" borderId="1" xfId="1" applyBorder="1"/>
    <xf numFmtId="167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167" fontId="19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top" wrapText="1"/>
    </xf>
    <xf numFmtId="167" fontId="19" fillId="0" borderId="1" xfId="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167" fontId="1" fillId="0" borderId="0" xfId="1" applyNumberFormat="1"/>
    <xf numFmtId="0" fontId="7" fillId="0" borderId="0" xfId="1" applyFont="1" applyAlignment="1"/>
    <xf numFmtId="166" fontId="9" fillId="0" borderId="1" xfId="1" applyNumberFormat="1" applyFont="1" applyBorder="1" applyAlignment="1">
      <alignment horizontal="center"/>
    </xf>
    <xf numFmtId="166" fontId="9" fillId="0" borderId="1" xfId="1" applyNumberFormat="1" applyFont="1" applyBorder="1" applyAlignment="1">
      <alignment horizontal="center" vertical="top" wrapText="1"/>
    </xf>
    <xf numFmtId="166" fontId="9" fillId="0" borderId="1" xfId="1" applyNumberFormat="1" applyFont="1" applyBorder="1" applyAlignment="1">
      <alignment horizontal="center" wrapText="1"/>
    </xf>
    <xf numFmtId="166" fontId="9" fillId="0" borderId="1" xfId="1" applyNumberFormat="1" applyFont="1" applyBorder="1"/>
    <xf numFmtId="0" fontId="7" fillId="4" borderId="0" xfId="1" applyFont="1" applyFill="1"/>
    <xf numFmtId="167" fontId="7" fillId="0" borderId="7" xfId="1" applyNumberFormat="1" applyFont="1" applyFill="1" applyBorder="1" applyAlignment="1">
      <alignment horizontal="center" vertical="center"/>
    </xf>
    <xf numFmtId="166" fontId="21" fillId="0" borderId="0" xfId="1" applyNumberFormat="1" applyFont="1"/>
    <xf numFmtId="166" fontId="22" fillId="0" borderId="0" xfId="1" applyNumberFormat="1" applyFont="1"/>
    <xf numFmtId="166" fontId="9" fillId="0" borderId="0" xfId="1" applyNumberFormat="1" applyFont="1"/>
    <xf numFmtId="0" fontId="1" fillId="0" borderId="0" xfId="1" applyBorder="1"/>
    <xf numFmtId="4" fontId="7" fillId="0" borderId="0" xfId="1" applyNumberFormat="1" applyFont="1" applyFill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167" fontId="7" fillId="0" borderId="7" xfId="1" applyNumberFormat="1" applyFont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left" vertical="top" wrapText="1" indent="1"/>
    </xf>
    <xf numFmtId="0" fontId="6" fillId="2" borderId="1" xfId="1" applyFont="1" applyFill="1" applyBorder="1" applyAlignment="1">
      <alignment horizontal="left" vertical="center" wrapText="1" indent="1"/>
    </xf>
    <xf numFmtId="167" fontId="19" fillId="0" borderId="7" xfId="1" applyNumberFormat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left" vertical="center" wrapText="1"/>
    </xf>
    <xf numFmtId="4" fontId="1" fillId="0" borderId="0" xfId="1" applyNumberFormat="1"/>
    <xf numFmtId="0" fontId="5" fillId="0" borderId="9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7" fillId="0" borderId="0" xfId="1" applyFont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top" wrapText="1"/>
    </xf>
    <xf numFmtId="0" fontId="7" fillId="0" borderId="2" xfId="1" applyFont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9" fillId="0" borderId="3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3" fillId="0" borderId="0" xfId="1" applyFont="1"/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42;&#1048;&#1063;%20%203%20&#1082;&#1074;&#1072;&#1088;&#1090;&#1072;&#1083;\&#1054;&#1090;&#1095;&#1077;&#1090;%20&#1079;&#1072;%203-&#1081;%20&#1082;&#1074;&#1072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view="pageLayout" zoomScaleNormal="100" workbookViewId="0">
      <selection activeCell="F6" sqref="F6"/>
    </sheetView>
  </sheetViews>
  <sheetFormatPr defaultRowHeight="15" x14ac:dyDescent="0.25"/>
  <cols>
    <col min="1" max="1" width="4.85546875" style="7" customWidth="1"/>
    <col min="2" max="2" width="25.140625" customWidth="1"/>
    <col min="3" max="3" width="9.85546875" customWidth="1"/>
    <col min="4" max="6" width="9" bestFit="1" customWidth="1"/>
    <col min="7" max="7" width="13.85546875" customWidth="1"/>
    <col min="8" max="8" width="13" customWidth="1"/>
    <col min="9" max="9" width="10" customWidth="1"/>
    <col min="10" max="10" width="24.140625" customWidth="1"/>
  </cols>
  <sheetData>
    <row r="2" spans="1:10" ht="30" customHeight="1" x14ac:dyDescent="0.25">
      <c r="A2" s="99" t="s">
        <v>378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37.5" customHeight="1" x14ac:dyDescent="0.25">
      <c r="A3" s="106" t="s">
        <v>19</v>
      </c>
      <c r="B3" s="108" t="s">
        <v>93</v>
      </c>
      <c r="C3" s="108" t="s">
        <v>94</v>
      </c>
      <c r="D3" s="103" t="s">
        <v>95</v>
      </c>
      <c r="E3" s="104"/>
      <c r="F3" s="105"/>
      <c r="G3" s="108" t="s">
        <v>96</v>
      </c>
      <c r="H3" s="106" t="s">
        <v>97</v>
      </c>
      <c r="I3" s="106" t="s">
        <v>98</v>
      </c>
      <c r="J3" s="106" t="s">
        <v>99</v>
      </c>
    </row>
    <row r="4" spans="1:10" ht="63.75" x14ac:dyDescent="0.25">
      <c r="A4" s="107"/>
      <c r="B4" s="108"/>
      <c r="C4" s="108"/>
      <c r="D4" s="3" t="s">
        <v>100</v>
      </c>
      <c r="E4" s="3" t="s">
        <v>101</v>
      </c>
      <c r="F4" s="3" t="s">
        <v>102</v>
      </c>
      <c r="G4" s="108"/>
      <c r="H4" s="107"/>
      <c r="I4" s="107"/>
      <c r="J4" s="107"/>
    </row>
    <row r="5" spans="1:10" ht="15" customHeight="1" x14ac:dyDescent="0.25">
      <c r="A5" s="100" t="s">
        <v>48</v>
      </c>
      <c r="B5" s="101"/>
      <c r="C5" s="101"/>
      <c r="D5" s="101"/>
      <c r="E5" s="101"/>
      <c r="F5" s="101"/>
      <c r="G5" s="101"/>
      <c r="H5" s="101"/>
      <c r="I5" s="101"/>
      <c r="J5" s="102"/>
    </row>
    <row r="6" spans="1:10" ht="178.5" x14ac:dyDescent="0.25">
      <c r="A6" s="3">
        <v>1</v>
      </c>
      <c r="B6" s="12" t="s">
        <v>103</v>
      </c>
      <c r="C6" s="15" t="s">
        <v>104</v>
      </c>
      <c r="D6" s="3">
        <v>97.5</v>
      </c>
      <c r="E6" s="28">
        <v>95</v>
      </c>
      <c r="F6" s="29">
        <v>98.2</v>
      </c>
      <c r="G6" s="29">
        <f>F6-D6</f>
        <v>0.70000000000000284</v>
      </c>
      <c r="H6" s="29">
        <f>F6/E6*100</f>
        <v>103.36842105263158</v>
      </c>
      <c r="I6" s="29">
        <f>F6/D6*100</f>
        <v>100.71794871794873</v>
      </c>
      <c r="J6" s="3"/>
    </row>
    <row r="7" spans="1:10" ht="127.5" x14ac:dyDescent="0.25">
      <c r="A7" s="3">
        <v>2</v>
      </c>
      <c r="B7" s="12" t="s">
        <v>105</v>
      </c>
      <c r="C7" s="15" t="s">
        <v>104</v>
      </c>
      <c r="D7" s="27">
        <v>2.5</v>
      </c>
      <c r="E7" s="28">
        <v>5</v>
      </c>
      <c r="F7" s="29">
        <v>1.8</v>
      </c>
      <c r="G7" s="29">
        <f t="shared" ref="G7:G24" si="0">F7-D7</f>
        <v>-0.7</v>
      </c>
      <c r="H7" s="26">
        <f t="shared" ref="H7:H24" si="1">F7/E7*100</f>
        <v>36</v>
      </c>
      <c r="I7" s="29">
        <f t="shared" ref="I7:I24" si="2">F7/D7*100</f>
        <v>72</v>
      </c>
      <c r="J7" s="20"/>
    </row>
    <row r="8" spans="1:10" ht="192" customHeight="1" x14ac:dyDescent="0.25">
      <c r="A8" s="3">
        <v>3</v>
      </c>
      <c r="B8" s="12" t="s">
        <v>106</v>
      </c>
      <c r="C8" s="15" t="s">
        <v>104</v>
      </c>
      <c r="D8" s="3">
        <v>1.5</v>
      </c>
      <c r="E8" s="3">
        <v>1.5</v>
      </c>
      <c r="F8" s="26">
        <v>1.5</v>
      </c>
      <c r="G8" s="29">
        <f t="shared" si="0"/>
        <v>0</v>
      </c>
      <c r="H8" s="26">
        <f t="shared" si="1"/>
        <v>100</v>
      </c>
      <c r="I8" s="29">
        <f t="shared" si="2"/>
        <v>100</v>
      </c>
      <c r="J8" s="3"/>
    </row>
    <row r="9" spans="1:10" ht="140.25" x14ac:dyDescent="0.25">
      <c r="A9" s="3">
        <v>4</v>
      </c>
      <c r="B9" s="12" t="s">
        <v>107</v>
      </c>
      <c r="C9" s="15" t="s">
        <v>104</v>
      </c>
      <c r="D9" s="3">
        <v>94</v>
      </c>
      <c r="E9" s="3">
        <v>97</v>
      </c>
      <c r="F9" s="3">
        <v>97.8</v>
      </c>
      <c r="G9" s="29">
        <f t="shared" si="0"/>
        <v>3.7999999999999972</v>
      </c>
      <c r="H9" s="29">
        <f t="shared" si="1"/>
        <v>100.82474226804123</v>
      </c>
      <c r="I9" s="29">
        <f t="shared" si="2"/>
        <v>104.04255319148936</v>
      </c>
      <c r="J9" s="3"/>
    </row>
    <row r="10" spans="1:10" ht="42.75" customHeight="1" x14ac:dyDescent="0.25">
      <c r="A10" s="3"/>
      <c r="B10" s="12" t="s">
        <v>108</v>
      </c>
      <c r="C10" s="15" t="s">
        <v>104</v>
      </c>
      <c r="D10" s="3">
        <v>100</v>
      </c>
      <c r="E10" s="3">
        <v>100</v>
      </c>
      <c r="F10" s="3">
        <v>100</v>
      </c>
      <c r="G10" s="29">
        <f t="shared" si="0"/>
        <v>0</v>
      </c>
      <c r="H10" s="29">
        <f t="shared" si="1"/>
        <v>100</v>
      </c>
      <c r="I10" s="29">
        <f t="shared" si="2"/>
        <v>100</v>
      </c>
      <c r="J10" s="3"/>
    </row>
    <row r="11" spans="1:10" ht="52.5" customHeight="1" x14ac:dyDescent="0.25">
      <c r="A11" s="3"/>
      <c r="B11" s="12" t="s">
        <v>109</v>
      </c>
      <c r="C11" s="15" t="s">
        <v>104</v>
      </c>
      <c r="D11" s="3">
        <v>64</v>
      </c>
      <c r="E11" s="3">
        <v>100</v>
      </c>
      <c r="F11" s="3">
        <v>100</v>
      </c>
      <c r="G11" s="29">
        <f t="shared" si="0"/>
        <v>36</v>
      </c>
      <c r="H11" s="29">
        <f t="shared" si="1"/>
        <v>100</v>
      </c>
      <c r="I11" s="29">
        <f t="shared" si="2"/>
        <v>156.25</v>
      </c>
      <c r="J11" s="3"/>
    </row>
    <row r="12" spans="1:10" ht="57.75" customHeight="1" x14ac:dyDescent="0.25">
      <c r="A12" s="3"/>
      <c r="B12" s="12" t="s">
        <v>110</v>
      </c>
      <c r="C12" s="15" t="s">
        <v>104</v>
      </c>
      <c r="D12" s="3">
        <v>12</v>
      </c>
      <c r="E12" s="3">
        <v>85</v>
      </c>
      <c r="F12" s="3"/>
      <c r="G12" s="29">
        <f t="shared" si="0"/>
        <v>-12</v>
      </c>
      <c r="H12" s="29">
        <f t="shared" si="1"/>
        <v>0</v>
      </c>
      <c r="I12" s="29">
        <f t="shared" si="2"/>
        <v>0</v>
      </c>
      <c r="J12" s="3"/>
    </row>
    <row r="13" spans="1:10" ht="171" customHeight="1" x14ac:dyDescent="0.25">
      <c r="A13" s="3">
        <v>5</v>
      </c>
      <c r="B13" s="4" t="s">
        <v>111</v>
      </c>
      <c r="C13" s="3" t="s">
        <v>104</v>
      </c>
      <c r="D13" s="3">
        <v>3.7</v>
      </c>
      <c r="E13" s="3">
        <v>3.7</v>
      </c>
      <c r="F13" s="3">
        <v>3</v>
      </c>
      <c r="G13" s="29">
        <f t="shared" si="0"/>
        <v>-0.70000000000000018</v>
      </c>
      <c r="H13" s="29">
        <f t="shared" si="1"/>
        <v>81.081081081081081</v>
      </c>
      <c r="I13" s="29">
        <f t="shared" si="2"/>
        <v>81.081081081081081</v>
      </c>
      <c r="J13" s="3" t="s">
        <v>112</v>
      </c>
    </row>
    <row r="14" spans="1:10" ht="142.5" customHeight="1" x14ac:dyDescent="0.25">
      <c r="A14" s="3">
        <v>6</v>
      </c>
      <c r="B14" s="12" t="s">
        <v>113</v>
      </c>
      <c r="C14" s="15" t="s">
        <v>104</v>
      </c>
      <c r="D14" s="3">
        <v>96.5</v>
      </c>
      <c r="E14" s="3">
        <v>96.3</v>
      </c>
      <c r="F14" s="3">
        <v>98</v>
      </c>
      <c r="G14" s="29">
        <f t="shared" si="0"/>
        <v>1.5</v>
      </c>
      <c r="H14" s="29">
        <f t="shared" si="1"/>
        <v>101.76531671858775</v>
      </c>
      <c r="I14" s="29">
        <f t="shared" si="2"/>
        <v>101.55440414507773</v>
      </c>
      <c r="J14" s="3"/>
    </row>
    <row r="15" spans="1:10" ht="127.5" x14ac:dyDescent="0.25">
      <c r="A15" s="3">
        <v>7</v>
      </c>
      <c r="B15" s="12" t="s">
        <v>114</v>
      </c>
      <c r="C15" s="15" t="s">
        <v>104</v>
      </c>
      <c r="D15" s="3">
        <v>43.2</v>
      </c>
      <c r="E15" s="3">
        <v>43.2</v>
      </c>
      <c r="F15" s="3">
        <v>41.4</v>
      </c>
      <c r="G15" s="29">
        <f t="shared" si="0"/>
        <v>-1.8000000000000043</v>
      </c>
      <c r="H15" s="29">
        <f t="shared" si="1"/>
        <v>95.833333333333329</v>
      </c>
      <c r="I15" s="29">
        <f t="shared" si="2"/>
        <v>95.833333333333329</v>
      </c>
      <c r="J15" s="3" t="s">
        <v>115</v>
      </c>
    </row>
    <row r="16" spans="1:10" ht="63.75" x14ac:dyDescent="0.25">
      <c r="A16" s="3">
        <v>8</v>
      </c>
      <c r="B16" s="12" t="s">
        <v>116</v>
      </c>
      <c r="C16" s="15" t="s">
        <v>104</v>
      </c>
      <c r="D16" s="3">
        <v>24</v>
      </c>
      <c r="E16" s="3">
        <v>25</v>
      </c>
      <c r="F16" s="3">
        <v>25</v>
      </c>
      <c r="G16" s="29">
        <f t="shared" si="0"/>
        <v>1</v>
      </c>
      <c r="H16" s="26">
        <f t="shared" si="1"/>
        <v>100</v>
      </c>
      <c r="I16" s="29">
        <f t="shared" si="2"/>
        <v>104.16666666666667</v>
      </c>
      <c r="J16" s="3"/>
    </row>
    <row r="17" spans="1:10" ht="76.5" x14ac:dyDescent="0.25">
      <c r="A17" s="3">
        <v>9</v>
      </c>
      <c r="B17" s="4" t="s">
        <v>117</v>
      </c>
      <c r="C17" s="3" t="s">
        <v>118</v>
      </c>
      <c r="D17" s="3">
        <v>23976</v>
      </c>
      <c r="E17" s="3">
        <v>23976</v>
      </c>
      <c r="F17" s="3">
        <v>23976</v>
      </c>
      <c r="G17" s="29">
        <f t="shared" si="0"/>
        <v>0</v>
      </c>
      <c r="H17" s="26">
        <f t="shared" si="1"/>
        <v>100</v>
      </c>
      <c r="I17" s="29">
        <f t="shared" si="2"/>
        <v>100</v>
      </c>
      <c r="J17" s="3"/>
    </row>
    <row r="18" spans="1:10" ht="105" customHeight="1" x14ac:dyDescent="0.25">
      <c r="A18" s="3">
        <v>10</v>
      </c>
      <c r="B18" s="12" t="s">
        <v>119</v>
      </c>
      <c r="C18" s="15" t="s">
        <v>104</v>
      </c>
      <c r="D18" s="3">
        <v>97</v>
      </c>
      <c r="E18" s="3">
        <v>100</v>
      </c>
      <c r="F18" s="3">
        <v>100</v>
      </c>
      <c r="G18" s="29">
        <f>F18-D18</f>
        <v>3</v>
      </c>
      <c r="H18" s="26">
        <f t="shared" si="1"/>
        <v>100</v>
      </c>
      <c r="I18" s="29">
        <f t="shared" si="2"/>
        <v>103.09278350515463</v>
      </c>
      <c r="J18" s="3"/>
    </row>
    <row r="19" spans="1:10" ht="134.25" customHeight="1" x14ac:dyDescent="0.25">
      <c r="A19" s="3">
        <v>11</v>
      </c>
      <c r="B19" s="12" t="s">
        <v>120</v>
      </c>
      <c r="C19" s="15" t="s">
        <v>104</v>
      </c>
      <c r="D19" s="3">
        <v>45</v>
      </c>
      <c r="E19" s="3">
        <v>50</v>
      </c>
      <c r="F19" s="3">
        <v>50</v>
      </c>
      <c r="G19" s="29">
        <f t="shared" si="0"/>
        <v>5</v>
      </c>
      <c r="H19" s="26">
        <f t="shared" si="1"/>
        <v>100</v>
      </c>
      <c r="I19" s="29">
        <f t="shared" si="2"/>
        <v>111.11111111111111</v>
      </c>
      <c r="J19" s="3"/>
    </row>
    <row r="20" spans="1:10" ht="136.5" customHeight="1" x14ac:dyDescent="0.25">
      <c r="A20" s="3">
        <v>12</v>
      </c>
      <c r="B20" s="12" t="s">
        <v>121</v>
      </c>
      <c r="C20" s="15" t="s">
        <v>104</v>
      </c>
      <c r="D20" s="3">
        <v>100</v>
      </c>
      <c r="E20" s="3">
        <v>100</v>
      </c>
      <c r="F20" s="3">
        <v>100</v>
      </c>
      <c r="G20" s="29">
        <f t="shared" si="0"/>
        <v>0</v>
      </c>
      <c r="H20" s="26">
        <f t="shared" si="1"/>
        <v>100</v>
      </c>
      <c r="I20" s="29">
        <f t="shared" si="2"/>
        <v>100</v>
      </c>
      <c r="J20" s="3"/>
    </row>
    <row r="21" spans="1:10" ht="102" customHeight="1" x14ac:dyDescent="0.25">
      <c r="A21" s="3">
        <v>13</v>
      </c>
      <c r="B21" s="12" t="s">
        <v>122</v>
      </c>
      <c r="C21" s="15" t="s">
        <v>104</v>
      </c>
      <c r="D21" s="3">
        <v>100</v>
      </c>
      <c r="E21" s="3">
        <v>100</v>
      </c>
      <c r="F21" s="3">
        <v>100</v>
      </c>
      <c r="G21" s="29">
        <f t="shared" si="0"/>
        <v>0</v>
      </c>
      <c r="H21" s="26">
        <f t="shared" si="1"/>
        <v>100</v>
      </c>
      <c r="I21" s="29">
        <f t="shared" si="2"/>
        <v>100</v>
      </c>
      <c r="J21" s="3"/>
    </row>
    <row r="22" spans="1:10" ht="132.75" customHeight="1" x14ac:dyDescent="0.25">
      <c r="A22" s="3">
        <v>14</v>
      </c>
      <c r="B22" s="4" t="s">
        <v>123</v>
      </c>
      <c r="C22" s="3" t="s">
        <v>86</v>
      </c>
      <c r="D22" s="3">
        <v>44.223999999999997</v>
      </c>
      <c r="E22" s="3">
        <v>44.223999999999997</v>
      </c>
      <c r="F22" s="3">
        <v>44.223999999999997</v>
      </c>
      <c r="G22" s="29">
        <f t="shared" si="0"/>
        <v>0</v>
      </c>
      <c r="H22" s="26">
        <f t="shared" si="1"/>
        <v>100</v>
      </c>
      <c r="I22" s="29">
        <f t="shared" si="2"/>
        <v>100</v>
      </c>
      <c r="J22" s="3"/>
    </row>
    <row r="23" spans="1:10" ht="78.75" customHeight="1" x14ac:dyDescent="0.25">
      <c r="A23" s="3">
        <v>15</v>
      </c>
      <c r="B23" s="12" t="s">
        <v>124</v>
      </c>
      <c r="C23" s="15" t="s">
        <v>125</v>
      </c>
      <c r="D23" s="3">
        <v>135</v>
      </c>
      <c r="E23" s="3">
        <v>135</v>
      </c>
      <c r="F23" s="3">
        <v>135</v>
      </c>
      <c r="G23" s="29">
        <f t="shared" si="0"/>
        <v>0</v>
      </c>
      <c r="H23" s="26">
        <f t="shared" si="1"/>
        <v>100</v>
      </c>
      <c r="I23" s="29">
        <f t="shared" si="2"/>
        <v>100</v>
      </c>
      <c r="J23" s="3"/>
    </row>
    <row r="24" spans="1:10" ht="104.25" customHeight="1" x14ac:dyDescent="0.25">
      <c r="A24" s="3">
        <v>16</v>
      </c>
      <c r="B24" s="12" t="s">
        <v>126</v>
      </c>
      <c r="C24" s="15" t="s">
        <v>104</v>
      </c>
      <c r="D24" s="3">
        <v>98</v>
      </c>
      <c r="E24" s="3">
        <v>98</v>
      </c>
      <c r="F24" s="3">
        <v>98</v>
      </c>
      <c r="G24" s="29">
        <f t="shared" si="0"/>
        <v>0</v>
      </c>
      <c r="H24" s="26">
        <f t="shared" si="1"/>
        <v>100</v>
      </c>
      <c r="I24" s="29">
        <f t="shared" si="2"/>
        <v>100</v>
      </c>
      <c r="J24" s="3"/>
    </row>
    <row r="25" spans="1:10" ht="15.75" customHeight="1" x14ac:dyDescent="0.25">
      <c r="A25" s="100" t="s">
        <v>127</v>
      </c>
      <c r="B25" s="101"/>
      <c r="C25" s="101"/>
      <c r="D25" s="101"/>
      <c r="E25" s="101"/>
      <c r="F25" s="101"/>
      <c r="G25" s="101"/>
      <c r="H25" s="101"/>
      <c r="I25" s="101"/>
      <c r="J25" s="102"/>
    </row>
    <row r="26" spans="1:10" ht="128.25" customHeight="1" x14ac:dyDescent="0.25">
      <c r="A26" s="16">
        <v>1</v>
      </c>
      <c r="B26" s="12" t="s">
        <v>128</v>
      </c>
      <c r="C26" s="15" t="s">
        <v>104</v>
      </c>
      <c r="D26" s="30">
        <v>41.9</v>
      </c>
      <c r="E26" s="30">
        <v>44</v>
      </c>
      <c r="F26" s="30">
        <v>40.17</v>
      </c>
      <c r="G26" s="30">
        <v>-3.83</v>
      </c>
      <c r="H26" s="30">
        <v>81.3</v>
      </c>
      <c r="I26" s="30">
        <v>95.87</v>
      </c>
      <c r="J26" s="3"/>
    </row>
    <row r="27" spans="1:10" ht="165.75" x14ac:dyDescent="0.25">
      <c r="A27" s="16">
        <v>2</v>
      </c>
      <c r="B27" s="12" t="s">
        <v>129</v>
      </c>
      <c r="C27" s="15" t="s">
        <v>104</v>
      </c>
      <c r="D27" s="30">
        <v>7</v>
      </c>
      <c r="E27" s="30">
        <v>8.68</v>
      </c>
      <c r="F27" s="30">
        <v>78.400000000000006</v>
      </c>
      <c r="G27" s="30">
        <v>69.72</v>
      </c>
      <c r="H27" s="30">
        <v>903.23</v>
      </c>
      <c r="I27" s="30">
        <f>F27/D27*100</f>
        <v>1120</v>
      </c>
      <c r="J27" s="3"/>
    </row>
    <row r="28" spans="1:10" ht="63.75" x14ac:dyDescent="0.25">
      <c r="A28" s="16">
        <v>3</v>
      </c>
      <c r="B28" s="12" t="s">
        <v>130</v>
      </c>
      <c r="C28" s="15" t="s">
        <v>89</v>
      </c>
      <c r="D28" s="30">
        <v>3647</v>
      </c>
      <c r="E28" s="30">
        <v>3880</v>
      </c>
      <c r="F28" s="30">
        <v>3007</v>
      </c>
      <c r="G28" s="30">
        <v>-873</v>
      </c>
      <c r="H28" s="30">
        <v>77.5</v>
      </c>
      <c r="I28" s="30">
        <v>82.45</v>
      </c>
      <c r="J28" s="3"/>
    </row>
    <row r="29" spans="1:10" ht="15.75" x14ac:dyDescent="0.25">
      <c r="A29" s="16"/>
      <c r="B29" s="12" t="s">
        <v>131</v>
      </c>
      <c r="C29" s="15"/>
      <c r="D29" s="30">
        <v>74</v>
      </c>
      <c r="E29" s="30">
        <v>84</v>
      </c>
      <c r="F29" s="30">
        <v>150</v>
      </c>
      <c r="G29" s="30">
        <v>66</v>
      </c>
      <c r="H29" s="30">
        <v>178.57</v>
      </c>
      <c r="I29" s="30">
        <v>211.27</v>
      </c>
      <c r="J29" s="3"/>
    </row>
    <row r="30" spans="1:10" ht="15.75" x14ac:dyDescent="0.25">
      <c r="A30" s="16"/>
      <c r="B30" s="12" t="s">
        <v>132</v>
      </c>
      <c r="C30" s="15"/>
      <c r="D30" s="30">
        <v>853</v>
      </c>
      <c r="E30" s="30">
        <v>1078</v>
      </c>
      <c r="F30" s="30">
        <v>898</v>
      </c>
      <c r="G30" s="30">
        <v>-180</v>
      </c>
      <c r="H30" s="30">
        <v>83.3</v>
      </c>
      <c r="I30" s="30">
        <v>105.28</v>
      </c>
      <c r="J30" s="3"/>
    </row>
    <row r="31" spans="1:10" ht="15.75" x14ac:dyDescent="0.25">
      <c r="A31" s="16"/>
      <c r="B31" s="12" t="s">
        <v>133</v>
      </c>
      <c r="C31" s="15"/>
      <c r="D31" s="30">
        <v>2723</v>
      </c>
      <c r="E31" s="30">
        <v>2718</v>
      </c>
      <c r="F31" s="30">
        <v>1959</v>
      </c>
      <c r="G31" s="30">
        <v>-759</v>
      </c>
      <c r="H31" s="30">
        <v>72.08</v>
      </c>
      <c r="I31" s="30">
        <v>71.94</v>
      </c>
      <c r="J31" s="3"/>
    </row>
    <row r="32" spans="1:10" ht="76.5" x14ac:dyDescent="0.25">
      <c r="A32" s="16">
        <v>4</v>
      </c>
      <c r="B32" s="12" t="s">
        <v>134</v>
      </c>
      <c r="C32" s="15" t="s">
        <v>89</v>
      </c>
      <c r="D32" s="30">
        <v>452</v>
      </c>
      <c r="E32" s="30">
        <v>551</v>
      </c>
      <c r="F32" s="30">
        <v>640</v>
      </c>
      <c r="G32" s="30">
        <v>89</v>
      </c>
      <c r="H32" s="30">
        <v>116.15</v>
      </c>
      <c r="I32" s="30">
        <v>141.59</v>
      </c>
      <c r="J32" s="3"/>
    </row>
    <row r="33" spans="1:10" ht="15.75" x14ac:dyDescent="0.25">
      <c r="A33" s="16"/>
      <c r="B33" s="12" t="s">
        <v>131</v>
      </c>
      <c r="C33" s="15"/>
      <c r="D33" s="30">
        <v>0</v>
      </c>
      <c r="E33" s="30">
        <v>2</v>
      </c>
      <c r="F33" s="30">
        <v>44</v>
      </c>
      <c r="G33" s="30">
        <v>42</v>
      </c>
      <c r="H33" s="30">
        <v>2200</v>
      </c>
      <c r="I33" s="30" t="s">
        <v>87</v>
      </c>
      <c r="J33" s="3"/>
    </row>
    <row r="34" spans="1:10" ht="15.75" x14ac:dyDescent="0.25">
      <c r="A34" s="16"/>
      <c r="B34" s="12" t="s">
        <v>132</v>
      </c>
      <c r="C34" s="15"/>
      <c r="D34" s="30">
        <v>213</v>
      </c>
      <c r="E34" s="30">
        <v>264</v>
      </c>
      <c r="F34" s="30">
        <v>334</v>
      </c>
      <c r="G34" s="30">
        <v>70</v>
      </c>
      <c r="H34" s="30">
        <v>126.52</v>
      </c>
      <c r="I34" s="30">
        <v>156.81</v>
      </c>
      <c r="J34" s="3"/>
    </row>
    <row r="35" spans="1:10" ht="15.75" x14ac:dyDescent="0.25">
      <c r="A35" s="16"/>
      <c r="B35" s="12" t="s">
        <v>133</v>
      </c>
      <c r="C35" s="15"/>
      <c r="D35" s="30">
        <v>239</v>
      </c>
      <c r="E35" s="30">
        <v>285</v>
      </c>
      <c r="F35" s="30">
        <v>264</v>
      </c>
      <c r="G35" s="30">
        <v>-21</v>
      </c>
      <c r="H35" s="30">
        <v>92.63</v>
      </c>
      <c r="I35" s="30">
        <v>110.46</v>
      </c>
      <c r="J35" s="3"/>
    </row>
    <row r="36" spans="1:10" ht="102" x14ac:dyDescent="0.25">
      <c r="A36" s="16">
        <v>5</v>
      </c>
      <c r="B36" s="12" t="s">
        <v>135</v>
      </c>
      <c r="C36" s="15" t="s">
        <v>136</v>
      </c>
      <c r="D36" s="30">
        <v>0</v>
      </c>
      <c r="E36" s="30">
        <v>0</v>
      </c>
      <c r="F36" s="30">
        <v>0</v>
      </c>
      <c r="G36" s="30">
        <f>F36-D36</f>
        <v>0</v>
      </c>
      <c r="H36" s="30">
        <v>0</v>
      </c>
      <c r="I36" s="30">
        <v>0</v>
      </c>
      <c r="J36" s="3"/>
    </row>
    <row r="37" spans="1:10" ht="165.75" x14ac:dyDescent="0.25">
      <c r="A37" s="16">
        <v>6</v>
      </c>
      <c r="B37" s="12" t="s">
        <v>137</v>
      </c>
      <c r="C37" s="15" t="s">
        <v>104</v>
      </c>
      <c r="D37" s="30">
        <v>69.239999999999995</v>
      </c>
      <c r="E37" s="30">
        <v>76.34</v>
      </c>
      <c r="F37" s="30">
        <v>69.239999999999995</v>
      </c>
      <c r="G37" s="30">
        <v>-7.1</v>
      </c>
      <c r="H37" s="30">
        <v>90.7</v>
      </c>
      <c r="I37" s="30">
        <v>100</v>
      </c>
      <c r="J37" s="3"/>
    </row>
    <row r="38" spans="1:10" ht="242.25" x14ac:dyDescent="0.25">
      <c r="A38" s="16">
        <v>7</v>
      </c>
      <c r="B38" s="12" t="s">
        <v>138</v>
      </c>
      <c r="C38" s="15" t="s">
        <v>104</v>
      </c>
      <c r="D38" s="30">
        <v>69.87</v>
      </c>
      <c r="E38" s="30">
        <v>72.650000000000006</v>
      </c>
      <c r="F38" s="30">
        <v>69.87</v>
      </c>
      <c r="G38" s="30">
        <v>-2.78</v>
      </c>
      <c r="H38" s="30">
        <v>96.17</v>
      </c>
      <c r="I38" s="30">
        <f>F38/D38*100</f>
        <v>100</v>
      </c>
      <c r="J38" s="3"/>
    </row>
    <row r="39" spans="1:10" ht="102" x14ac:dyDescent="0.25">
      <c r="A39" s="16">
        <v>8</v>
      </c>
      <c r="B39" s="12" t="s">
        <v>139</v>
      </c>
      <c r="C39" s="15" t="s">
        <v>104</v>
      </c>
      <c r="D39" s="30">
        <v>0</v>
      </c>
      <c r="E39" s="30">
        <v>0</v>
      </c>
      <c r="F39" s="30">
        <v>0</v>
      </c>
      <c r="G39" s="30">
        <f>F39-D39</f>
        <v>0</v>
      </c>
      <c r="H39" s="30" t="s">
        <v>87</v>
      </c>
      <c r="I39" s="30" t="s">
        <v>87</v>
      </c>
      <c r="J39" s="3"/>
    </row>
    <row r="40" spans="1:10" ht="107.25" customHeight="1" x14ac:dyDescent="0.25">
      <c r="A40" s="16">
        <v>9</v>
      </c>
      <c r="B40" s="12" t="s">
        <v>140</v>
      </c>
      <c r="C40" s="15" t="s">
        <v>104</v>
      </c>
      <c r="D40" s="30">
        <v>0</v>
      </c>
      <c r="E40" s="30">
        <v>0</v>
      </c>
      <c r="F40" s="30">
        <v>0</v>
      </c>
      <c r="G40" s="30">
        <f>F40-D40</f>
        <v>0</v>
      </c>
      <c r="H40" s="30" t="s">
        <v>87</v>
      </c>
      <c r="I40" s="30">
        <f>-'[1]Форма 1'!D4172</f>
        <v>0</v>
      </c>
      <c r="J40" s="3"/>
    </row>
    <row r="41" spans="1:10" ht="80.25" customHeight="1" x14ac:dyDescent="0.25">
      <c r="A41" s="16">
        <v>10</v>
      </c>
      <c r="B41" s="12" t="s">
        <v>141</v>
      </c>
      <c r="C41" s="15" t="s">
        <v>125</v>
      </c>
      <c r="D41" s="30">
        <v>72</v>
      </c>
      <c r="E41" s="30">
        <v>79</v>
      </c>
      <c r="F41" s="30">
        <v>79</v>
      </c>
      <c r="G41" s="30">
        <v>0</v>
      </c>
      <c r="H41" s="30">
        <v>100</v>
      </c>
      <c r="I41" s="30">
        <v>109.72</v>
      </c>
      <c r="J41" s="3"/>
    </row>
    <row r="42" spans="1:10" ht="103.5" customHeight="1" x14ac:dyDescent="0.25">
      <c r="A42" s="16">
        <v>11</v>
      </c>
      <c r="B42" s="12" t="s">
        <v>142</v>
      </c>
      <c r="C42" s="15" t="s">
        <v>104</v>
      </c>
      <c r="D42" s="30">
        <v>89</v>
      </c>
      <c r="E42" s="30">
        <v>91</v>
      </c>
      <c r="F42" s="30">
        <v>91</v>
      </c>
      <c r="G42" s="30">
        <v>0</v>
      </c>
      <c r="H42" s="30">
        <v>100</v>
      </c>
      <c r="I42" s="30">
        <v>102.23</v>
      </c>
      <c r="J42" s="3"/>
    </row>
    <row r="43" spans="1:10" ht="15.75" customHeight="1" x14ac:dyDescent="0.25">
      <c r="A43" s="100" t="s">
        <v>49</v>
      </c>
      <c r="B43" s="101"/>
      <c r="C43" s="101"/>
      <c r="D43" s="101"/>
      <c r="E43" s="101"/>
      <c r="F43" s="101"/>
      <c r="G43" s="101"/>
      <c r="H43" s="101"/>
      <c r="I43" s="101"/>
      <c r="J43" s="102"/>
    </row>
    <row r="44" spans="1:10" ht="51" customHeight="1" x14ac:dyDescent="0.25">
      <c r="A44" s="3">
        <v>1</v>
      </c>
      <c r="B44" s="12" t="s">
        <v>143</v>
      </c>
      <c r="C44" s="15" t="s">
        <v>125</v>
      </c>
      <c r="D44" s="3">
        <v>131</v>
      </c>
      <c r="E44" s="3">
        <v>135</v>
      </c>
      <c r="F44" s="3">
        <v>135</v>
      </c>
      <c r="G44" s="3">
        <f>F44-D44</f>
        <v>4</v>
      </c>
      <c r="H44" s="3">
        <f>F44/E44*100</f>
        <v>100</v>
      </c>
      <c r="I44" s="28">
        <f>F44/D44*100</f>
        <v>103.05343511450383</v>
      </c>
      <c r="J44" s="3"/>
    </row>
    <row r="45" spans="1:10" ht="191.25" x14ac:dyDescent="0.25">
      <c r="A45" s="3">
        <v>2</v>
      </c>
      <c r="B45" s="12" t="s">
        <v>144</v>
      </c>
      <c r="C45" s="15" t="s">
        <v>104</v>
      </c>
      <c r="D45" s="3">
        <v>90</v>
      </c>
      <c r="E45" s="3">
        <v>90</v>
      </c>
      <c r="F45" s="3">
        <v>90</v>
      </c>
      <c r="G45" s="25">
        <f t="shared" ref="G45:G53" si="3">F45-D45</f>
        <v>0</v>
      </c>
      <c r="H45" s="25">
        <f t="shared" ref="H45:H53" si="4">F45/E45*100</f>
        <v>100</v>
      </c>
      <c r="I45" s="28">
        <f t="shared" ref="I45:I53" si="5">F45/D45*100</f>
        <v>100</v>
      </c>
      <c r="J45" s="3"/>
    </row>
    <row r="46" spans="1:10" ht="239.25" customHeight="1" x14ac:dyDescent="0.25">
      <c r="A46" s="3">
        <v>3</v>
      </c>
      <c r="B46" s="12" t="s">
        <v>145</v>
      </c>
      <c r="C46" s="15" t="s">
        <v>104</v>
      </c>
      <c r="D46" s="3">
        <v>45</v>
      </c>
      <c r="E46" s="3">
        <v>50</v>
      </c>
      <c r="F46" s="3">
        <v>50</v>
      </c>
      <c r="G46" s="25">
        <f t="shared" si="3"/>
        <v>5</v>
      </c>
      <c r="H46" s="25">
        <f t="shared" si="4"/>
        <v>100</v>
      </c>
      <c r="I46" s="28">
        <f t="shared" si="5"/>
        <v>111.11111111111111</v>
      </c>
      <c r="J46" s="3"/>
    </row>
    <row r="47" spans="1:10" ht="144" customHeight="1" x14ac:dyDescent="0.25">
      <c r="A47" s="3">
        <v>4</v>
      </c>
      <c r="B47" s="12" t="s">
        <v>146</v>
      </c>
      <c r="C47" s="15" t="s">
        <v>104</v>
      </c>
      <c r="D47" s="3">
        <v>95</v>
      </c>
      <c r="E47" s="3">
        <v>95</v>
      </c>
      <c r="F47" s="3">
        <v>95</v>
      </c>
      <c r="G47" s="25">
        <f t="shared" si="3"/>
        <v>0</v>
      </c>
      <c r="H47" s="25">
        <f t="shared" si="4"/>
        <v>100</v>
      </c>
      <c r="I47" s="28">
        <f t="shared" si="5"/>
        <v>100</v>
      </c>
      <c r="J47" s="3"/>
    </row>
    <row r="48" spans="1:10" ht="63.75" x14ac:dyDescent="0.25">
      <c r="A48" s="3">
        <v>5</v>
      </c>
      <c r="B48" s="12" t="s">
        <v>147</v>
      </c>
      <c r="C48" s="15" t="s">
        <v>136</v>
      </c>
      <c r="D48" s="3">
        <v>0</v>
      </c>
      <c r="E48" s="3">
        <v>0</v>
      </c>
      <c r="F48" s="3">
        <v>0</v>
      </c>
      <c r="G48" s="25">
        <f t="shared" si="3"/>
        <v>0</v>
      </c>
      <c r="H48" s="25">
        <v>0</v>
      </c>
      <c r="I48" s="28">
        <v>0</v>
      </c>
      <c r="J48" s="3"/>
    </row>
    <row r="49" spans="1:10" ht="105.75" customHeight="1" x14ac:dyDescent="0.25">
      <c r="A49" s="3">
        <v>6</v>
      </c>
      <c r="B49" s="12" t="s">
        <v>148</v>
      </c>
      <c r="C49" s="15" t="s">
        <v>104</v>
      </c>
      <c r="D49" s="3">
        <v>100</v>
      </c>
      <c r="E49" s="3">
        <v>0</v>
      </c>
      <c r="F49" s="3">
        <v>100</v>
      </c>
      <c r="G49" s="25">
        <f t="shared" si="3"/>
        <v>0</v>
      </c>
      <c r="H49" s="25">
        <v>0</v>
      </c>
      <c r="I49" s="28">
        <v>0</v>
      </c>
      <c r="J49" s="3"/>
    </row>
    <row r="50" spans="1:10" ht="111.75" customHeight="1" x14ac:dyDescent="0.25">
      <c r="A50" s="3">
        <v>7</v>
      </c>
      <c r="B50" s="12" t="s">
        <v>149</v>
      </c>
      <c r="C50" s="15" t="s">
        <v>104</v>
      </c>
      <c r="D50" s="3">
        <v>100</v>
      </c>
      <c r="E50" s="3">
        <v>0</v>
      </c>
      <c r="F50" s="3">
        <v>100</v>
      </c>
      <c r="G50" s="25">
        <f t="shared" si="3"/>
        <v>0</v>
      </c>
      <c r="H50" s="25">
        <v>0</v>
      </c>
      <c r="I50" s="28">
        <f t="shared" si="5"/>
        <v>100</v>
      </c>
      <c r="J50" s="3"/>
    </row>
    <row r="51" spans="1:10" ht="93.75" customHeight="1" x14ac:dyDescent="0.25">
      <c r="A51" s="3">
        <v>8</v>
      </c>
      <c r="B51" s="12" t="s">
        <v>150</v>
      </c>
      <c r="C51" s="15" t="s">
        <v>118</v>
      </c>
      <c r="D51" s="3" t="s">
        <v>151</v>
      </c>
      <c r="E51" s="3" t="s">
        <v>151</v>
      </c>
      <c r="F51" s="3" t="s">
        <v>151</v>
      </c>
      <c r="G51" s="28">
        <v>0</v>
      </c>
      <c r="H51" s="25">
        <v>100</v>
      </c>
      <c r="I51" s="28">
        <v>100</v>
      </c>
      <c r="J51" s="3"/>
    </row>
    <row r="52" spans="1:10" ht="104.25" customHeight="1" x14ac:dyDescent="0.25">
      <c r="A52" s="3">
        <v>9</v>
      </c>
      <c r="B52" s="12" t="s">
        <v>152</v>
      </c>
      <c r="C52" s="15" t="s">
        <v>136</v>
      </c>
      <c r="D52" s="3">
        <v>4</v>
      </c>
      <c r="E52" s="3">
        <v>4</v>
      </c>
      <c r="F52" s="3">
        <v>4</v>
      </c>
      <c r="G52" s="25">
        <f t="shared" si="3"/>
        <v>0</v>
      </c>
      <c r="H52" s="25">
        <f t="shared" si="4"/>
        <v>100</v>
      </c>
      <c r="I52" s="28">
        <f t="shared" si="5"/>
        <v>100</v>
      </c>
      <c r="J52" s="3"/>
    </row>
    <row r="53" spans="1:10" ht="86.25" customHeight="1" x14ac:dyDescent="0.25">
      <c r="A53" s="3">
        <v>10</v>
      </c>
      <c r="B53" s="12" t="s">
        <v>153</v>
      </c>
      <c r="C53" s="15" t="s">
        <v>104</v>
      </c>
      <c r="D53" s="3">
        <v>98</v>
      </c>
      <c r="E53" s="3">
        <v>98</v>
      </c>
      <c r="F53" s="3">
        <v>98</v>
      </c>
      <c r="G53" s="25">
        <f t="shared" si="3"/>
        <v>0</v>
      </c>
      <c r="H53" s="25">
        <f t="shared" si="4"/>
        <v>100</v>
      </c>
      <c r="I53" s="28">
        <f t="shared" si="5"/>
        <v>100</v>
      </c>
      <c r="J53" s="3"/>
    </row>
    <row r="54" spans="1:10" x14ac:dyDescent="0.25">
      <c r="A54" s="17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5.75" x14ac:dyDescent="0.25">
      <c r="A55" s="14"/>
    </row>
  </sheetData>
  <mergeCells count="12">
    <mergeCell ref="A2:J2"/>
    <mergeCell ref="A43:J43"/>
    <mergeCell ref="A25:J25"/>
    <mergeCell ref="D3:F3"/>
    <mergeCell ref="H3:H4"/>
    <mergeCell ref="I3:I4"/>
    <mergeCell ref="J3:J4"/>
    <mergeCell ref="A5:J5"/>
    <mergeCell ref="A3:A4"/>
    <mergeCell ref="B3:B4"/>
    <mergeCell ref="C3:C4"/>
    <mergeCell ref="G3:G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2"/>
  <sheetViews>
    <sheetView showWhiteSpace="0" view="pageLayout" zoomScale="89" zoomScaleNormal="100" zoomScalePageLayoutView="89" workbookViewId="0">
      <selection activeCell="G6" sqref="G6"/>
    </sheetView>
  </sheetViews>
  <sheetFormatPr defaultRowHeight="15" x14ac:dyDescent="0.25"/>
  <cols>
    <col min="1" max="1" width="6.5703125" bestFit="1" customWidth="1"/>
    <col min="2" max="2" width="41.140625" customWidth="1"/>
    <col min="3" max="3" width="15.28515625" customWidth="1"/>
    <col min="4" max="4" width="12.5703125" customWidth="1"/>
    <col min="5" max="5" width="11.85546875" customWidth="1"/>
    <col min="6" max="6" width="33.85546875" customWidth="1"/>
    <col min="7" max="7" width="42.140625" style="21" customWidth="1"/>
    <col min="8" max="8" width="14.28515625" customWidth="1"/>
  </cols>
  <sheetData>
    <row r="2" spans="1:8" ht="46.5" customHeight="1" x14ac:dyDescent="0.25">
      <c r="A2" s="109" t="s">
        <v>374</v>
      </c>
      <c r="B2" s="110"/>
      <c r="C2" s="110"/>
      <c r="D2" s="110"/>
      <c r="E2" s="110"/>
      <c r="F2" s="110"/>
      <c r="G2" s="110"/>
      <c r="H2" s="110"/>
    </row>
    <row r="3" spans="1:8" ht="76.5" x14ac:dyDescent="0.25">
      <c r="A3" s="23" t="s">
        <v>19</v>
      </c>
      <c r="B3" s="23" t="s">
        <v>154</v>
      </c>
      <c r="C3" s="23" t="s">
        <v>155</v>
      </c>
      <c r="D3" s="23" t="s">
        <v>156</v>
      </c>
      <c r="E3" s="23" t="s">
        <v>157</v>
      </c>
      <c r="F3" s="23" t="s">
        <v>158</v>
      </c>
      <c r="G3" s="23" t="s">
        <v>159</v>
      </c>
      <c r="H3" s="23" t="s">
        <v>160</v>
      </c>
    </row>
    <row r="4" spans="1:8" x14ac:dyDescent="0.25">
      <c r="A4" s="111" t="s">
        <v>161</v>
      </c>
      <c r="B4" s="111"/>
      <c r="C4" s="111"/>
      <c r="D4" s="111"/>
      <c r="E4" s="111"/>
      <c r="F4" s="111"/>
      <c r="G4" s="111"/>
      <c r="H4" s="111"/>
    </row>
    <row r="5" spans="1:8" ht="76.5" x14ac:dyDescent="0.25">
      <c r="A5" s="5" t="s">
        <v>20</v>
      </c>
      <c r="B5" s="12" t="s">
        <v>162</v>
      </c>
      <c r="C5" s="15" t="s">
        <v>62</v>
      </c>
      <c r="D5" s="15" t="s">
        <v>163</v>
      </c>
      <c r="E5" s="23" t="s">
        <v>375</v>
      </c>
      <c r="F5" s="12"/>
      <c r="G5" s="18" t="s">
        <v>376</v>
      </c>
      <c r="H5" s="4"/>
    </row>
    <row r="6" spans="1:8" ht="258.75" customHeight="1" x14ac:dyDescent="0.25">
      <c r="A6" s="5" t="s">
        <v>21</v>
      </c>
      <c r="B6" s="4" t="s">
        <v>164</v>
      </c>
      <c r="C6" s="23" t="s">
        <v>62</v>
      </c>
      <c r="D6" s="23" t="s">
        <v>163</v>
      </c>
      <c r="E6" s="23" t="s">
        <v>375</v>
      </c>
      <c r="F6" s="4" t="s">
        <v>166</v>
      </c>
      <c r="G6" s="18" t="s">
        <v>167</v>
      </c>
      <c r="H6" s="4"/>
    </row>
    <row r="7" spans="1:8" ht="101.25" customHeight="1" x14ac:dyDescent="0.25">
      <c r="A7" s="5" t="s">
        <v>22</v>
      </c>
      <c r="B7" s="12" t="s">
        <v>168</v>
      </c>
      <c r="C7" s="15" t="s">
        <v>62</v>
      </c>
      <c r="D7" s="15" t="s">
        <v>163</v>
      </c>
      <c r="E7" s="23" t="s">
        <v>375</v>
      </c>
      <c r="F7" s="12" t="s">
        <v>169</v>
      </c>
      <c r="G7" s="31" t="s">
        <v>403</v>
      </c>
      <c r="H7" s="4"/>
    </row>
    <row r="8" spans="1:8" ht="159" customHeight="1" x14ac:dyDescent="0.25">
      <c r="A8" s="5" t="s">
        <v>298</v>
      </c>
      <c r="B8" s="12" t="s">
        <v>170</v>
      </c>
      <c r="C8" s="15" t="s">
        <v>62</v>
      </c>
      <c r="D8" s="15" t="s">
        <v>163</v>
      </c>
      <c r="E8" s="23" t="s">
        <v>375</v>
      </c>
      <c r="F8" s="12" t="s">
        <v>171</v>
      </c>
      <c r="G8" s="31" t="s">
        <v>382</v>
      </c>
      <c r="H8" s="4"/>
    </row>
    <row r="9" spans="1:8" ht="79.5" customHeight="1" x14ac:dyDescent="0.25">
      <c r="A9" s="5" t="s">
        <v>299</v>
      </c>
      <c r="B9" s="4" t="s">
        <v>172</v>
      </c>
      <c r="C9" s="23" t="s">
        <v>62</v>
      </c>
      <c r="D9" s="23" t="s">
        <v>163</v>
      </c>
      <c r="E9" s="23" t="s">
        <v>375</v>
      </c>
      <c r="F9" s="4" t="s">
        <v>173</v>
      </c>
      <c r="G9" s="18" t="s">
        <v>369</v>
      </c>
      <c r="H9" s="4"/>
    </row>
    <row r="10" spans="1:8" ht="278.25" customHeight="1" x14ac:dyDescent="0.25">
      <c r="A10" s="5" t="s">
        <v>300</v>
      </c>
      <c r="B10" s="12" t="s">
        <v>174</v>
      </c>
      <c r="C10" s="15" t="s">
        <v>175</v>
      </c>
      <c r="D10" s="15" t="s">
        <v>163</v>
      </c>
      <c r="E10" s="23" t="s">
        <v>375</v>
      </c>
      <c r="F10" s="12" t="s">
        <v>176</v>
      </c>
      <c r="G10" s="19" t="s">
        <v>301</v>
      </c>
      <c r="H10" s="4"/>
    </row>
    <row r="11" spans="1:8" ht="63.75" x14ac:dyDescent="0.25">
      <c r="A11" s="5" t="s">
        <v>302</v>
      </c>
      <c r="B11" s="12" t="s">
        <v>177</v>
      </c>
      <c r="C11" s="15" t="s">
        <v>62</v>
      </c>
      <c r="D11" s="15" t="s">
        <v>163</v>
      </c>
      <c r="E11" s="23" t="s">
        <v>375</v>
      </c>
      <c r="F11" s="12" t="s">
        <v>178</v>
      </c>
      <c r="G11" s="18" t="s">
        <v>179</v>
      </c>
      <c r="H11" s="4"/>
    </row>
    <row r="12" spans="1:8" ht="51" x14ac:dyDescent="0.25">
      <c r="A12" s="5" t="s">
        <v>303</v>
      </c>
      <c r="B12" s="4" t="s">
        <v>180</v>
      </c>
      <c r="C12" s="23" t="s">
        <v>62</v>
      </c>
      <c r="D12" s="23" t="s">
        <v>163</v>
      </c>
      <c r="E12" s="23" t="s">
        <v>375</v>
      </c>
      <c r="F12" s="4"/>
      <c r="G12" s="18" t="s">
        <v>181</v>
      </c>
      <c r="H12" s="12"/>
    </row>
    <row r="13" spans="1:8" ht="81" customHeight="1" x14ac:dyDescent="0.25">
      <c r="A13" s="5" t="s">
        <v>304</v>
      </c>
      <c r="B13" s="12" t="s">
        <v>182</v>
      </c>
      <c r="C13" s="15" t="s">
        <v>62</v>
      </c>
      <c r="D13" s="15" t="s">
        <v>163</v>
      </c>
      <c r="E13" s="23" t="s">
        <v>375</v>
      </c>
      <c r="F13" s="12" t="s">
        <v>183</v>
      </c>
      <c r="G13" s="31" t="s">
        <v>383</v>
      </c>
      <c r="H13" s="4"/>
    </row>
    <row r="14" spans="1:8" ht="153" x14ac:dyDescent="0.25">
      <c r="A14" s="5" t="s">
        <v>305</v>
      </c>
      <c r="B14" s="12" t="s">
        <v>184</v>
      </c>
      <c r="C14" s="15" t="s">
        <v>62</v>
      </c>
      <c r="D14" s="15" t="s">
        <v>163</v>
      </c>
      <c r="E14" s="23" t="s">
        <v>377</v>
      </c>
      <c r="F14" s="12"/>
      <c r="G14" s="31" t="s">
        <v>384</v>
      </c>
      <c r="H14" s="4"/>
    </row>
    <row r="15" spans="1:8" ht="63.75" x14ac:dyDescent="0.25">
      <c r="A15" s="5" t="s">
        <v>306</v>
      </c>
      <c r="B15" s="12" t="s">
        <v>185</v>
      </c>
      <c r="C15" s="15" t="s">
        <v>62</v>
      </c>
      <c r="D15" s="15" t="s">
        <v>163</v>
      </c>
      <c r="E15" s="23" t="s">
        <v>375</v>
      </c>
      <c r="F15" s="12" t="s">
        <v>186</v>
      </c>
      <c r="G15" s="19" t="s">
        <v>370</v>
      </c>
      <c r="H15" s="4"/>
    </row>
    <row r="16" spans="1:8" ht="76.5" x14ac:dyDescent="0.25">
      <c r="A16" s="5" t="s">
        <v>307</v>
      </c>
      <c r="B16" s="12" t="s">
        <v>187</v>
      </c>
      <c r="C16" s="15" t="s">
        <v>62</v>
      </c>
      <c r="D16" s="15" t="s">
        <v>163</v>
      </c>
      <c r="E16" s="23" t="s">
        <v>375</v>
      </c>
      <c r="F16" s="12" t="s">
        <v>186</v>
      </c>
      <c r="G16" s="18" t="s">
        <v>188</v>
      </c>
      <c r="H16" s="4"/>
    </row>
    <row r="17" spans="1:8" ht="216.75" x14ac:dyDescent="0.25">
      <c r="A17" s="5" t="s">
        <v>308</v>
      </c>
      <c r="B17" s="12" t="s">
        <v>189</v>
      </c>
      <c r="C17" s="15"/>
      <c r="D17" s="15"/>
      <c r="E17" s="23" t="s">
        <v>375</v>
      </c>
      <c r="F17" s="12" t="s">
        <v>190</v>
      </c>
      <c r="G17" s="31" t="s">
        <v>380</v>
      </c>
      <c r="H17" s="4"/>
    </row>
    <row r="18" spans="1:8" ht="51" x14ac:dyDescent="0.25">
      <c r="A18" s="5" t="s">
        <v>309</v>
      </c>
      <c r="B18" s="4" t="s">
        <v>191</v>
      </c>
      <c r="C18" s="15" t="s">
        <v>62</v>
      </c>
      <c r="D18" s="15" t="s">
        <v>192</v>
      </c>
      <c r="E18" s="23" t="s">
        <v>375</v>
      </c>
      <c r="F18" s="12"/>
      <c r="G18" s="31" t="s">
        <v>371</v>
      </c>
      <c r="H18" s="4"/>
    </row>
    <row r="19" spans="1:8" ht="63.75" x14ac:dyDescent="0.25">
      <c r="A19" s="5" t="s">
        <v>310</v>
      </c>
      <c r="B19" s="12" t="s">
        <v>193</v>
      </c>
      <c r="C19" s="15" t="s">
        <v>62</v>
      </c>
      <c r="D19" s="15" t="s">
        <v>163</v>
      </c>
      <c r="E19" s="23" t="s">
        <v>375</v>
      </c>
      <c r="F19" s="12" t="s">
        <v>194</v>
      </c>
      <c r="G19" s="19" t="s">
        <v>195</v>
      </c>
      <c r="H19" s="4"/>
    </row>
    <row r="20" spans="1:8" ht="63.75" x14ac:dyDescent="0.25">
      <c r="A20" s="5" t="s">
        <v>311</v>
      </c>
      <c r="B20" s="12" t="s">
        <v>196</v>
      </c>
      <c r="C20" s="15" t="s">
        <v>62</v>
      </c>
      <c r="D20" s="15" t="s">
        <v>163</v>
      </c>
      <c r="E20" s="23" t="s">
        <v>377</v>
      </c>
      <c r="F20" s="12" t="s">
        <v>197</v>
      </c>
      <c r="G20" s="18" t="s">
        <v>198</v>
      </c>
      <c r="H20" s="4"/>
    </row>
    <row r="21" spans="1:8" ht="63.75" x14ac:dyDescent="0.25">
      <c r="A21" s="5" t="s">
        <v>312</v>
      </c>
      <c r="B21" s="12" t="s">
        <v>199</v>
      </c>
      <c r="C21" s="15" t="s">
        <v>62</v>
      </c>
      <c r="D21" s="15" t="s">
        <v>163</v>
      </c>
      <c r="E21" s="23" t="s">
        <v>375</v>
      </c>
      <c r="F21" s="12"/>
      <c r="G21" s="18" t="s">
        <v>198</v>
      </c>
      <c r="H21" s="4"/>
    </row>
    <row r="22" spans="1:8" ht="76.5" x14ac:dyDescent="0.25">
      <c r="A22" s="5" t="s">
        <v>313</v>
      </c>
      <c r="B22" s="12" t="s">
        <v>200</v>
      </c>
      <c r="C22" s="15" t="s">
        <v>62</v>
      </c>
      <c r="D22" s="15" t="s">
        <v>163</v>
      </c>
      <c r="E22" s="23" t="s">
        <v>377</v>
      </c>
      <c r="F22" s="12" t="s">
        <v>201</v>
      </c>
      <c r="G22" s="18" t="s">
        <v>202</v>
      </c>
      <c r="H22" s="4"/>
    </row>
    <row r="23" spans="1:8" ht="51" x14ac:dyDescent="0.25">
      <c r="A23" s="5" t="s">
        <v>314</v>
      </c>
      <c r="B23" s="12" t="s">
        <v>203</v>
      </c>
      <c r="C23" s="15" t="s">
        <v>62</v>
      </c>
      <c r="D23" s="15" t="s">
        <v>163</v>
      </c>
      <c r="E23" s="23" t="s">
        <v>375</v>
      </c>
      <c r="F23" s="12" t="s">
        <v>204</v>
      </c>
      <c r="G23" s="19" t="s">
        <v>198</v>
      </c>
      <c r="H23" s="4"/>
    </row>
    <row r="24" spans="1:8" ht="63.75" x14ac:dyDescent="0.25">
      <c r="A24" s="5" t="s">
        <v>315</v>
      </c>
      <c r="B24" s="12" t="s">
        <v>205</v>
      </c>
      <c r="C24" s="15" t="s">
        <v>62</v>
      </c>
      <c r="D24" s="15" t="s">
        <v>163</v>
      </c>
      <c r="E24" s="23" t="s">
        <v>375</v>
      </c>
      <c r="F24" s="12" t="s">
        <v>206</v>
      </c>
      <c r="G24" s="19" t="s">
        <v>198</v>
      </c>
      <c r="H24" s="4"/>
    </row>
    <row r="25" spans="1:8" ht="51" x14ac:dyDescent="0.25">
      <c r="A25" s="5" t="s">
        <v>316</v>
      </c>
      <c r="B25" s="12" t="s">
        <v>207</v>
      </c>
      <c r="C25" s="15" t="s">
        <v>62</v>
      </c>
      <c r="D25" s="15" t="s">
        <v>163</v>
      </c>
      <c r="E25" s="23" t="s">
        <v>375</v>
      </c>
      <c r="F25" s="12" t="s">
        <v>208</v>
      </c>
      <c r="G25" s="19" t="s">
        <v>198</v>
      </c>
      <c r="H25" s="4"/>
    </row>
    <row r="26" spans="1:8" ht="76.5" x14ac:dyDescent="0.25">
      <c r="A26" s="5" t="s">
        <v>317</v>
      </c>
      <c r="B26" s="12" t="s">
        <v>209</v>
      </c>
      <c r="C26" s="15" t="s">
        <v>62</v>
      </c>
      <c r="D26" s="15" t="s">
        <v>163</v>
      </c>
      <c r="E26" s="23" t="s">
        <v>375</v>
      </c>
      <c r="F26" s="15"/>
      <c r="G26" s="18" t="s">
        <v>360</v>
      </c>
      <c r="H26" s="4"/>
    </row>
    <row r="27" spans="1:8" ht="51" x14ac:dyDescent="0.25">
      <c r="A27" s="5" t="s">
        <v>318</v>
      </c>
      <c r="B27" s="12" t="s">
        <v>210</v>
      </c>
      <c r="C27" s="15" t="s">
        <v>62</v>
      </c>
      <c r="D27" s="15" t="s">
        <v>163</v>
      </c>
      <c r="E27" s="23" t="s">
        <v>377</v>
      </c>
      <c r="F27" s="12" t="s">
        <v>211</v>
      </c>
      <c r="G27" s="18" t="s">
        <v>212</v>
      </c>
      <c r="H27" s="4"/>
    </row>
    <row r="28" spans="1:8" ht="160.5" customHeight="1" x14ac:dyDescent="0.25">
      <c r="A28" s="5" t="s">
        <v>319</v>
      </c>
      <c r="B28" s="12" t="s">
        <v>213</v>
      </c>
      <c r="C28" s="15" t="s">
        <v>62</v>
      </c>
      <c r="D28" s="15" t="s">
        <v>163</v>
      </c>
      <c r="E28" s="23" t="s">
        <v>375</v>
      </c>
      <c r="F28" s="12" t="s">
        <v>214</v>
      </c>
      <c r="G28" s="18" t="s">
        <v>215</v>
      </c>
      <c r="H28" s="4"/>
    </row>
    <row r="29" spans="1:8" ht="76.5" x14ac:dyDescent="0.25">
      <c r="A29" s="5" t="s">
        <v>320</v>
      </c>
      <c r="B29" s="12" t="s">
        <v>216</v>
      </c>
      <c r="C29" s="15" t="s">
        <v>62</v>
      </c>
      <c r="D29" s="15" t="s">
        <v>163</v>
      </c>
      <c r="E29" s="23" t="s">
        <v>375</v>
      </c>
      <c r="F29" s="12" t="s">
        <v>217</v>
      </c>
      <c r="G29" s="18" t="s">
        <v>361</v>
      </c>
      <c r="H29" s="4"/>
    </row>
    <row r="30" spans="1:8" ht="153" x14ac:dyDescent="0.25">
      <c r="A30" s="5" t="s">
        <v>321</v>
      </c>
      <c r="B30" s="12" t="s">
        <v>218</v>
      </c>
      <c r="C30" s="15" t="s">
        <v>62</v>
      </c>
      <c r="D30" s="15" t="s">
        <v>163</v>
      </c>
      <c r="E30" s="23" t="s">
        <v>375</v>
      </c>
      <c r="F30" s="15"/>
      <c r="G30" s="18" t="s">
        <v>362</v>
      </c>
      <c r="H30" s="4"/>
    </row>
    <row r="31" spans="1:8" ht="153" x14ac:dyDescent="0.25">
      <c r="A31" s="5" t="s">
        <v>322</v>
      </c>
      <c r="B31" s="12" t="s">
        <v>219</v>
      </c>
      <c r="C31" s="15" t="s">
        <v>62</v>
      </c>
      <c r="D31" s="15" t="s">
        <v>163</v>
      </c>
      <c r="E31" s="23" t="s">
        <v>375</v>
      </c>
      <c r="F31" s="12" t="s">
        <v>220</v>
      </c>
      <c r="G31" s="18" t="s">
        <v>221</v>
      </c>
      <c r="H31" s="4"/>
    </row>
    <row r="32" spans="1:8" ht="51" x14ac:dyDescent="0.25">
      <c r="A32" s="5" t="s">
        <v>323</v>
      </c>
      <c r="B32" s="12" t="s">
        <v>222</v>
      </c>
      <c r="C32" s="15" t="s">
        <v>62</v>
      </c>
      <c r="D32" s="15" t="s">
        <v>163</v>
      </c>
      <c r="E32" s="23" t="s">
        <v>375</v>
      </c>
      <c r="F32" s="12" t="s">
        <v>223</v>
      </c>
      <c r="G32" s="18" t="s">
        <v>379</v>
      </c>
      <c r="H32" s="4"/>
    </row>
    <row r="33" spans="1:8" ht="102" x14ac:dyDescent="0.25">
      <c r="A33" s="5" t="s">
        <v>324</v>
      </c>
      <c r="B33" s="12" t="s">
        <v>224</v>
      </c>
      <c r="C33" s="15" t="s">
        <v>62</v>
      </c>
      <c r="D33" s="15" t="s">
        <v>163</v>
      </c>
      <c r="E33" s="23" t="s">
        <v>375</v>
      </c>
      <c r="F33" s="12" t="s">
        <v>225</v>
      </c>
      <c r="G33" s="18" t="s">
        <v>226</v>
      </c>
      <c r="H33" s="4"/>
    </row>
    <row r="34" spans="1:8" x14ac:dyDescent="0.25">
      <c r="A34" s="112" t="s">
        <v>227</v>
      </c>
      <c r="B34" s="112"/>
      <c r="C34" s="112"/>
      <c r="D34" s="112"/>
      <c r="E34" s="112"/>
      <c r="F34" s="112"/>
      <c r="G34" s="112"/>
      <c r="H34" s="112"/>
    </row>
    <row r="35" spans="1:8" ht="242.25" x14ac:dyDescent="0.25">
      <c r="A35" s="5" t="s">
        <v>325</v>
      </c>
      <c r="B35" s="12" t="s">
        <v>68</v>
      </c>
      <c r="C35" s="15" t="s">
        <v>62</v>
      </c>
      <c r="D35" s="15" t="s">
        <v>163</v>
      </c>
      <c r="E35" s="23" t="s">
        <v>375</v>
      </c>
      <c r="F35" s="12" t="s">
        <v>228</v>
      </c>
      <c r="G35" s="4" t="s">
        <v>399</v>
      </c>
      <c r="H35" s="4"/>
    </row>
    <row r="36" spans="1:8" ht="229.5" x14ac:dyDescent="0.25">
      <c r="A36" s="5" t="s">
        <v>326</v>
      </c>
      <c r="B36" s="12" t="s">
        <v>229</v>
      </c>
      <c r="C36" s="15" t="s">
        <v>62</v>
      </c>
      <c r="D36" s="15" t="s">
        <v>163</v>
      </c>
      <c r="E36" s="23" t="s">
        <v>375</v>
      </c>
      <c r="F36" s="12" t="s">
        <v>230</v>
      </c>
      <c r="G36" s="4" t="s">
        <v>398</v>
      </c>
      <c r="H36" s="4"/>
    </row>
    <row r="37" spans="1:8" ht="267.75" x14ac:dyDescent="0.25">
      <c r="A37" s="5" t="s">
        <v>327</v>
      </c>
      <c r="B37" s="12" t="s">
        <v>231</v>
      </c>
      <c r="C37" s="15" t="s">
        <v>62</v>
      </c>
      <c r="D37" s="15" t="s">
        <v>163</v>
      </c>
      <c r="E37" s="23" t="s">
        <v>375</v>
      </c>
      <c r="F37" s="12" t="s">
        <v>232</v>
      </c>
      <c r="G37" s="24" t="s">
        <v>397</v>
      </c>
      <c r="H37" s="4"/>
    </row>
    <row r="38" spans="1:8" ht="229.5" x14ac:dyDescent="0.25">
      <c r="A38" s="5" t="s">
        <v>328</v>
      </c>
      <c r="B38" s="12" t="s">
        <v>233</v>
      </c>
      <c r="C38" s="15" t="s">
        <v>62</v>
      </c>
      <c r="D38" s="15" t="s">
        <v>163</v>
      </c>
      <c r="E38" s="23" t="s">
        <v>375</v>
      </c>
      <c r="F38" s="12" t="s">
        <v>234</v>
      </c>
      <c r="G38" s="24" t="s">
        <v>396</v>
      </c>
      <c r="H38" s="4"/>
    </row>
    <row r="39" spans="1:8" ht="114.75" x14ac:dyDescent="0.25">
      <c r="A39" s="5" t="s">
        <v>329</v>
      </c>
      <c r="B39" s="12" t="s">
        <v>235</v>
      </c>
      <c r="C39" s="15" t="s">
        <v>62</v>
      </c>
      <c r="D39" s="15" t="s">
        <v>163</v>
      </c>
      <c r="E39" s="23" t="s">
        <v>375</v>
      </c>
      <c r="F39" s="12" t="s">
        <v>236</v>
      </c>
      <c r="G39" s="24" t="s">
        <v>395</v>
      </c>
      <c r="H39" s="4"/>
    </row>
    <row r="40" spans="1:8" ht="153" x14ac:dyDescent="0.25">
      <c r="A40" s="5" t="s">
        <v>330</v>
      </c>
      <c r="B40" s="12" t="s">
        <v>237</v>
      </c>
      <c r="C40" s="15" t="s">
        <v>175</v>
      </c>
      <c r="D40" s="15" t="s">
        <v>163</v>
      </c>
      <c r="E40" s="23" t="s">
        <v>375</v>
      </c>
      <c r="F40" s="12" t="s">
        <v>238</v>
      </c>
      <c r="G40" s="24" t="s">
        <v>394</v>
      </c>
      <c r="H40" s="4"/>
    </row>
    <row r="41" spans="1:8" ht="114.75" x14ac:dyDescent="0.25">
      <c r="A41" s="5" t="s">
        <v>331</v>
      </c>
      <c r="B41" s="12" t="s">
        <v>239</v>
      </c>
      <c r="C41" s="15" t="s">
        <v>62</v>
      </c>
      <c r="D41" s="15" t="s">
        <v>163</v>
      </c>
      <c r="E41" s="23" t="s">
        <v>375</v>
      </c>
      <c r="F41" s="12" t="s">
        <v>240</v>
      </c>
      <c r="G41" s="24" t="s">
        <v>393</v>
      </c>
      <c r="H41" s="4"/>
    </row>
    <row r="42" spans="1:8" ht="102" x14ac:dyDescent="0.25">
      <c r="A42" s="5" t="s">
        <v>332</v>
      </c>
      <c r="B42" s="12" t="s">
        <v>241</v>
      </c>
      <c r="C42" s="15" t="s">
        <v>62</v>
      </c>
      <c r="D42" s="15" t="s">
        <v>163</v>
      </c>
      <c r="E42" s="23" t="s">
        <v>375</v>
      </c>
      <c r="F42" s="12" t="s">
        <v>242</v>
      </c>
      <c r="G42" s="24" t="s">
        <v>392</v>
      </c>
      <c r="H42" s="4"/>
    </row>
    <row r="43" spans="1:8" ht="51" x14ac:dyDescent="0.25">
      <c r="A43" s="5" t="s">
        <v>333</v>
      </c>
      <c r="B43" s="12" t="s">
        <v>243</v>
      </c>
      <c r="C43" s="15" t="s">
        <v>62</v>
      </c>
      <c r="D43" s="15" t="s">
        <v>163</v>
      </c>
      <c r="E43" s="23" t="s">
        <v>375</v>
      </c>
      <c r="F43" s="12" t="s">
        <v>244</v>
      </c>
      <c r="G43" s="24" t="s">
        <v>363</v>
      </c>
      <c r="H43" s="4"/>
    </row>
    <row r="44" spans="1:8" ht="140.25" x14ac:dyDescent="0.25">
      <c r="A44" s="5" t="s">
        <v>334</v>
      </c>
      <c r="B44" s="12" t="s">
        <v>245</v>
      </c>
      <c r="C44" s="15" t="s">
        <v>62</v>
      </c>
      <c r="D44" s="15" t="s">
        <v>163</v>
      </c>
      <c r="E44" s="23" t="s">
        <v>375</v>
      </c>
      <c r="F44" s="12" t="s">
        <v>246</v>
      </c>
      <c r="G44" s="24" t="s">
        <v>365</v>
      </c>
      <c r="H44" s="4"/>
    </row>
    <row r="45" spans="1:8" ht="228" customHeight="1" x14ac:dyDescent="0.25">
      <c r="A45" s="5" t="s">
        <v>335</v>
      </c>
      <c r="B45" s="12" t="s">
        <v>247</v>
      </c>
      <c r="C45" s="15" t="s">
        <v>62</v>
      </c>
      <c r="D45" s="15" t="s">
        <v>163</v>
      </c>
      <c r="E45" s="23" t="s">
        <v>377</v>
      </c>
      <c r="F45" s="12" t="s">
        <v>248</v>
      </c>
      <c r="G45" s="24" t="s">
        <v>391</v>
      </c>
      <c r="H45" s="4"/>
    </row>
    <row r="46" spans="1:8" ht="89.25" x14ac:dyDescent="0.25">
      <c r="A46" s="5" t="s">
        <v>336</v>
      </c>
      <c r="B46" s="12" t="s">
        <v>249</v>
      </c>
      <c r="C46" s="15" t="s">
        <v>62</v>
      </c>
      <c r="D46" s="15" t="s">
        <v>163</v>
      </c>
      <c r="E46" s="23" t="s">
        <v>375</v>
      </c>
      <c r="F46" s="12" t="s">
        <v>250</v>
      </c>
      <c r="G46" s="4" t="s">
        <v>251</v>
      </c>
      <c r="H46" s="4"/>
    </row>
    <row r="47" spans="1:8" ht="225" customHeight="1" x14ac:dyDescent="0.25">
      <c r="A47" s="5" t="s">
        <v>337</v>
      </c>
      <c r="B47" s="12" t="s">
        <v>252</v>
      </c>
      <c r="C47" s="15" t="s">
        <v>62</v>
      </c>
      <c r="D47" s="15" t="s">
        <v>163</v>
      </c>
      <c r="E47" s="23" t="s">
        <v>375</v>
      </c>
      <c r="F47" s="12" t="s">
        <v>253</v>
      </c>
      <c r="G47" s="4" t="s">
        <v>390</v>
      </c>
      <c r="H47" s="4"/>
    </row>
    <row r="48" spans="1:8" ht="132" customHeight="1" x14ac:dyDescent="0.25">
      <c r="A48" s="5" t="s">
        <v>338</v>
      </c>
      <c r="B48" s="12" t="s">
        <v>254</v>
      </c>
      <c r="C48" s="15" t="s">
        <v>62</v>
      </c>
      <c r="D48" s="15" t="s">
        <v>163</v>
      </c>
      <c r="E48" s="23" t="s">
        <v>165</v>
      </c>
      <c r="F48" s="12" t="s">
        <v>190</v>
      </c>
      <c r="G48" s="4" t="s">
        <v>389</v>
      </c>
      <c r="H48" s="4"/>
    </row>
    <row r="49" spans="1:8" ht="107.25" customHeight="1" x14ac:dyDescent="0.25">
      <c r="A49" s="5" t="s">
        <v>339</v>
      </c>
      <c r="B49" s="12" t="s">
        <v>255</v>
      </c>
      <c r="C49" s="15" t="s">
        <v>62</v>
      </c>
      <c r="D49" s="15" t="s">
        <v>163</v>
      </c>
      <c r="E49" s="23" t="s">
        <v>375</v>
      </c>
      <c r="F49" s="12" t="s">
        <v>256</v>
      </c>
      <c r="G49" s="4" t="s">
        <v>257</v>
      </c>
      <c r="H49" s="4"/>
    </row>
    <row r="50" spans="1:8" ht="203.25" customHeight="1" x14ac:dyDescent="0.25">
      <c r="A50" s="5" t="s">
        <v>340</v>
      </c>
      <c r="B50" s="12" t="s">
        <v>258</v>
      </c>
      <c r="C50" s="15" t="s">
        <v>62</v>
      </c>
      <c r="D50" s="15" t="s">
        <v>163</v>
      </c>
      <c r="E50" s="23" t="s">
        <v>375</v>
      </c>
      <c r="F50" s="12" t="s">
        <v>259</v>
      </c>
      <c r="G50" s="4" t="s">
        <v>366</v>
      </c>
      <c r="H50" s="4"/>
    </row>
    <row r="51" spans="1:8" ht="89.25" x14ac:dyDescent="0.25">
      <c r="A51" s="5" t="s">
        <v>341</v>
      </c>
      <c r="B51" s="12" t="s">
        <v>260</v>
      </c>
      <c r="C51" s="15" t="s">
        <v>62</v>
      </c>
      <c r="D51" s="23" t="s">
        <v>192</v>
      </c>
      <c r="E51" s="23" t="s">
        <v>165</v>
      </c>
      <c r="F51" s="12" t="s">
        <v>256</v>
      </c>
      <c r="G51" s="4" t="s">
        <v>257</v>
      </c>
      <c r="H51" s="4"/>
    </row>
    <row r="52" spans="1:8" ht="89.25" x14ac:dyDescent="0.25">
      <c r="A52" s="5" t="s">
        <v>342</v>
      </c>
      <c r="B52" s="12" t="s">
        <v>261</v>
      </c>
      <c r="C52" s="15" t="s">
        <v>62</v>
      </c>
      <c r="D52" s="23" t="s">
        <v>192</v>
      </c>
      <c r="E52" s="23" t="s">
        <v>375</v>
      </c>
      <c r="F52" s="12" t="s">
        <v>256</v>
      </c>
      <c r="G52" s="33" t="s">
        <v>257</v>
      </c>
      <c r="H52" s="4"/>
    </row>
    <row r="53" spans="1:8" ht="89.25" x14ac:dyDescent="0.25">
      <c r="A53" s="5" t="s">
        <v>343</v>
      </c>
      <c r="B53" s="12" t="s">
        <v>207</v>
      </c>
      <c r="C53" s="15" t="s">
        <v>62</v>
      </c>
      <c r="D53" s="23" t="s">
        <v>192</v>
      </c>
      <c r="E53" s="23" t="s">
        <v>375</v>
      </c>
      <c r="F53" s="12" t="s">
        <v>256</v>
      </c>
      <c r="G53" s="30" t="s">
        <v>372</v>
      </c>
      <c r="H53" s="4"/>
    </row>
    <row r="54" spans="1:8" ht="89.25" x14ac:dyDescent="0.25">
      <c r="A54" s="5" t="s">
        <v>344</v>
      </c>
      <c r="B54" s="12" t="s">
        <v>262</v>
      </c>
      <c r="C54" s="15" t="s">
        <v>62</v>
      </c>
      <c r="D54" s="15" t="s">
        <v>163</v>
      </c>
      <c r="E54" s="23" t="s">
        <v>165</v>
      </c>
      <c r="F54" s="12" t="s">
        <v>263</v>
      </c>
      <c r="G54" s="32" t="s">
        <v>388</v>
      </c>
      <c r="H54" s="4"/>
    </row>
    <row r="55" spans="1:8" ht="63.75" x14ac:dyDescent="0.25">
      <c r="A55" s="5" t="s">
        <v>345</v>
      </c>
      <c r="B55" s="12" t="s">
        <v>264</v>
      </c>
      <c r="C55" s="15" t="s">
        <v>62</v>
      </c>
      <c r="D55" s="15" t="s">
        <v>163</v>
      </c>
      <c r="E55" s="23" t="s">
        <v>375</v>
      </c>
      <c r="F55" s="12" t="s">
        <v>265</v>
      </c>
      <c r="G55" s="4" t="s">
        <v>266</v>
      </c>
      <c r="H55" s="4"/>
    </row>
    <row r="56" spans="1:8" ht="114.75" x14ac:dyDescent="0.25">
      <c r="A56" s="5" t="s">
        <v>346</v>
      </c>
      <c r="B56" s="12" t="s">
        <v>267</v>
      </c>
      <c r="C56" s="15" t="s">
        <v>62</v>
      </c>
      <c r="D56" s="15" t="s">
        <v>163</v>
      </c>
      <c r="E56" s="23" t="s">
        <v>375</v>
      </c>
      <c r="F56" s="12" t="s">
        <v>268</v>
      </c>
      <c r="G56" s="4" t="s">
        <v>367</v>
      </c>
      <c r="H56" s="4"/>
    </row>
    <row r="57" spans="1:8" ht="114.75" x14ac:dyDescent="0.25">
      <c r="A57" s="5" t="s">
        <v>347</v>
      </c>
      <c r="B57" s="12" t="s">
        <v>269</v>
      </c>
      <c r="C57" s="15" t="s">
        <v>62</v>
      </c>
      <c r="D57" s="15" t="s">
        <v>163</v>
      </c>
      <c r="E57" s="23" t="s">
        <v>375</v>
      </c>
      <c r="F57" s="4" t="s">
        <v>270</v>
      </c>
      <c r="G57" s="4" t="s">
        <v>387</v>
      </c>
      <c r="H57" s="4"/>
    </row>
    <row r="58" spans="1:8" ht="63.75" x14ac:dyDescent="0.25">
      <c r="A58" s="5" t="s">
        <v>348</v>
      </c>
      <c r="B58" s="12" t="s">
        <v>271</v>
      </c>
      <c r="C58" s="15" t="s">
        <v>62</v>
      </c>
      <c r="D58" s="15" t="s">
        <v>163</v>
      </c>
      <c r="E58" s="23" t="s">
        <v>375</v>
      </c>
      <c r="F58" s="12" t="s">
        <v>272</v>
      </c>
      <c r="G58" s="4" t="s">
        <v>386</v>
      </c>
      <c r="H58" s="4"/>
    </row>
    <row r="59" spans="1:8" ht="63.75" x14ac:dyDescent="0.25">
      <c r="A59" s="5" t="s">
        <v>349</v>
      </c>
      <c r="B59" s="12" t="s">
        <v>273</v>
      </c>
      <c r="C59" s="15" t="s">
        <v>62</v>
      </c>
      <c r="D59" s="15" t="s">
        <v>163</v>
      </c>
      <c r="E59" s="23" t="s">
        <v>377</v>
      </c>
      <c r="F59" s="12" t="s">
        <v>220</v>
      </c>
      <c r="G59" s="4" t="s">
        <v>368</v>
      </c>
      <c r="H59" s="4"/>
    </row>
    <row r="60" spans="1:8" ht="51" x14ac:dyDescent="0.25">
      <c r="A60" s="5" t="s">
        <v>350</v>
      </c>
      <c r="B60" s="12" t="s">
        <v>274</v>
      </c>
      <c r="C60" s="15" t="s">
        <v>62</v>
      </c>
      <c r="D60" s="15" t="s">
        <v>163</v>
      </c>
      <c r="E60" s="23" t="s">
        <v>375</v>
      </c>
      <c r="F60" s="12" t="s">
        <v>275</v>
      </c>
      <c r="G60" s="4" t="s">
        <v>385</v>
      </c>
      <c r="H60" s="4"/>
    </row>
    <row r="61" spans="1:8" ht="181.5" customHeight="1" x14ac:dyDescent="0.25">
      <c r="A61" s="5" t="s">
        <v>351</v>
      </c>
      <c r="B61" s="12" t="s">
        <v>276</v>
      </c>
      <c r="C61" s="15" t="s">
        <v>62</v>
      </c>
      <c r="D61" s="15" t="s">
        <v>163</v>
      </c>
      <c r="E61" s="23" t="s">
        <v>375</v>
      </c>
      <c r="F61" s="12" t="s">
        <v>225</v>
      </c>
      <c r="G61" s="4" t="s">
        <v>277</v>
      </c>
      <c r="H61" s="4"/>
    </row>
    <row r="62" spans="1:8" ht="25.5" customHeight="1" x14ac:dyDescent="0.25">
      <c r="A62" s="111" t="s">
        <v>278</v>
      </c>
      <c r="B62" s="111"/>
      <c r="C62" s="111"/>
      <c r="D62" s="111"/>
      <c r="E62" s="111"/>
      <c r="F62" s="111"/>
      <c r="G62" s="111"/>
      <c r="H62" s="111"/>
    </row>
    <row r="63" spans="1:8" ht="129" customHeight="1" x14ac:dyDescent="0.25">
      <c r="A63" s="5" t="s">
        <v>352</v>
      </c>
      <c r="B63" s="12" t="s">
        <v>279</v>
      </c>
      <c r="C63" s="15" t="s">
        <v>62</v>
      </c>
      <c r="D63" s="15" t="s">
        <v>163</v>
      </c>
      <c r="E63" s="23" t="s">
        <v>375</v>
      </c>
      <c r="F63" s="12" t="s">
        <v>280</v>
      </c>
      <c r="G63" s="18" t="s">
        <v>281</v>
      </c>
      <c r="H63" s="4"/>
    </row>
    <row r="64" spans="1:8" ht="86.25" customHeight="1" x14ac:dyDescent="0.25">
      <c r="A64" s="5" t="s">
        <v>353</v>
      </c>
      <c r="B64" s="4" t="s">
        <v>73</v>
      </c>
      <c r="C64" s="23" t="s">
        <v>62</v>
      </c>
      <c r="D64" s="23" t="s">
        <v>163</v>
      </c>
      <c r="E64" s="23" t="s">
        <v>375</v>
      </c>
      <c r="F64" s="4" t="s">
        <v>282</v>
      </c>
      <c r="G64" s="18" t="s">
        <v>283</v>
      </c>
      <c r="H64" s="22"/>
    </row>
    <row r="65" spans="1:8" ht="223.5" customHeight="1" x14ac:dyDescent="0.25">
      <c r="A65" s="5" t="s">
        <v>354</v>
      </c>
      <c r="B65" s="12" t="s">
        <v>284</v>
      </c>
      <c r="C65" s="15" t="s">
        <v>62</v>
      </c>
      <c r="D65" s="15" t="s">
        <v>163</v>
      </c>
      <c r="E65" s="23" t="s">
        <v>375</v>
      </c>
      <c r="F65" s="12" t="s">
        <v>285</v>
      </c>
      <c r="G65" s="18" t="s">
        <v>381</v>
      </c>
      <c r="H65" s="4"/>
    </row>
    <row r="66" spans="1:8" ht="188.25" customHeight="1" x14ac:dyDescent="0.25">
      <c r="A66" s="5" t="s">
        <v>355</v>
      </c>
      <c r="B66" s="12" t="s">
        <v>286</v>
      </c>
      <c r="C66" s="15" t="s">
        <v>62</v>
      </c>
      <c r="D66" s="15" t="s">
        <v>163</v>
      </c>
      <c r="E66" s="23" t="s">
        <v>165</v>
      </c>
      <c r="F66" s="12" t="s">
        <v>287</v>
      </c>
      <c r="G66" s="19" t="s">
        <v>364</v>
      </c>
      <c r="H66" s="4"/>
    </row>
    <row r="67" spans="1:8" ht="147.75" customHeight="1" x14ac:dyDescent="0.25">
      <c r="A67" s="5" t="s">
        <v>356</v>
      </c>
      <c r="B67" s="12" t="s">
        <v>288</v>
      </c>
      <c r="C67" s="15" t="s">
        <v>62</v>
      </c>
      <c r="D67" s="15" t="s">
        <v>163</v>
      </c>
      <c r="E67" s="23" t="s">
        <v>375</v>
      </c>
      <c r="F67" s="12" t="s">
        <v>287</v>
      </c>
      <c r="G67" s="18" t="s">
        <v>289</v>
      </c>
      <c r="H67" s="4"/>
    </row>
    <row r="68" spans="1:8" ht="165.75" customHeight="1" x14ac:dyDescent="0.25">
      <c r="A68" s="5" t="s">
        <v>357</v>
      </c>
      <c r="B68" s="12" t="s">
        <v>290</v>
      </c>
      <c r="C68" s="15" t="s">
        <v>62</v>
      </c>
      <c r="D68" s="15" t="s">
        <v>163</v>
      </c>
      <c r="E68" s="23" t="s">
        <v>375</v>
      </c>
      <c r="F68" s="12" t="s">
        <v>291</v>
      </c>
      <c r="G68" s="19" t="s">
        <v>292</v>
      </c>
      <c r="H68" s="4"/>
    </row>
    <row r="69" spans="1:8" ht="90.75" customHeight="1" x14ac:dyDescent="0.25">
      <c r="A69" s="5" t="s">
        <v>358</v>
      </c>
      <c r="B69" s="12" t="s">
        <v>293</v>
      </c>
      <c r="C69" s="15" t="s">
        <v>62</v>
      </c>
      <c r="D69" s="15" t="s">
        <v>163</v>
      </c>
      <c r="E69" s="23" t="s">
        <v>165</v>
      </c>
      <c r="F69" s="12" t="s">
        <v>294</v>
      </c>
      <c r="G69" s="18" t="s">
        <v>373</v>
      </c>
      <c r="H69" s="4"/>
    </row>
    <row r="70" spans="1:8" ht="91.5" customHeight="1" x14ac:dyDescent="0.25">
      <c r="A70" s="5" t="s">
        <v>359</v>
      </c>
      <c r="B70" s="12" t="s">
        <v>295</v>
      </c>
      <c r="C70" s="15" t="s">
        <v>62</v>
      </c>
      <c r="D70" s="15" t="s">
        <v>163</v>
      </c>
      <c r="E70" s="23" t="s">
        <v>375</v>
      </c>
      <c r="F70" s="12" t="s">
        <v>296</v>
      </c>
      <c r="G70" s="18" t="s">
        <v>297</v>
      </c>
      <c r="H70" s="4"/>
    </row>
    <row r="71" spans="1:8" x14ac:dyDescent="0.25">
      <c r="A71" s="6"/>
    </row>
    <row r="72" spans="1:8" x14ac:dyDescent="0.25">
      <c r="A72" s="6"/>
    </row>
  </sheetData>
  <mergeCells count="4">
    <mergeCell ref="A2:H2"/>
    <mergeCell ref="A4:H4"/>
    <mergeCell ref="A34:H34"/>
    <mergeCell ref="A62:H62"/>
  </mergeCells>
  <pageMargins left="0.7" right="0.7" top="0.75" bottom="0.75" header="0.3" footer="0.3"/>
  <pageSetup paperSize="9" scale="7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80" zoomScaleNormal="80" workbookViewId="0">
      <selection activeCell="J8" sqref="J8"/>
    </sheetView>
  </sheetViews>
  <sheetFormatPr defaultRowHeight="15" x14ac:dyDescent="0.25"/>
  <cols>
    <col min="1" max="1" width="4.85546875" style="34" customWidth="1"/>
    <col min="2" max="2" width="26" style="34" customWidth="1"/>
    <col min="3" max="3" width="33.140625" style="34" customWidth="1"/>
    <col min="4" max="4" width="11" style="34" customWidth="1"/>
    <col min="5" max="5" width="14.28515625" style="34" customWidth="1"/>
    <col min="6" max="6" width="9.7109375" style="34" customWidth="1"/>
    <col min="7" max="7" width="12.85546875" style="34" customWidth="1"/>
    <col min="8" max="8" width="11.42578125" style="34" customWidth="1"/>
    <col min="9" max="9" width="13" style="34" customWidth="1"/>
    <col min="10" max="16384" width="9.140625" style="34"/>
  </cols>
  <sheetData>
    <row r="1" spans="1:10" x14ac:dyDescent="0.25">
      <c r="A1" s="59"/>
      <c r="B1" s="59"/>
      <c r="C1" s="59"/>
      <c r="D1" s="59"/>
      <c r="E1" s="59"/>
      <c r="F1" s="59"/>
      <c r="G1" s="59"/>
      <c r="H1" s="120" t="s">
        <v>401</v>
      </c>
      <c r="I1" s="120"/>
    </row>
    <row r="2" spans="1:10" ht="15.75" x14ac:dyDescent="0.25">
      <c r="A2" s="58" t="s">
        <v>75</v>
      </c>
      <c r="B2" s="58"/>
      <c r="C2" s="58"/>
      <c r="D2" s="58"/>
      <c r="E2" s="58"/>
      <c r="F2" s="58"/>
      <c r="G2" s="58"/>
      <c r="H2" s="57"/>
      <c r="I2" s="56"/>
    </row>
    <row r="3" spans="1:10" ht="12" customHeight="1" x14ac:dyDescent="0.25">
      <c r="A3" s="58"/>
      <c r="B3" s="58"/>
      <c r="C3" s="58"/>
      <c r="D3" s="58"/>
      <c r="E3" s="58"/>
      <c r="F3" s="58"/>
      <c r="G3" s="58"/>
      <c r="H3" s="57"/>
      <c r="I3" s="56"/>
    </row>
    <row r="4" spans="1:10" ht="66.599999999999994" customHeight="1" x14ac:dyDescent="0.25">
      <c r="A4" s="52" t="s">
        <v>400</v>
      </c>
      <c r="B4" s="55" t="s">
        <v>76</v>
      </c>
      <c r="C4" s="55" t="s">
        <v>77</v>
      </c>
      <c r="D4" s="55" t="s">
        <v>78</v>
      </c>
      <c r="E4" s="54" t="s">
        <v>79</v>
      </c>
      <c r="F4" s="54" t="s">
        <v>80</v>
      </c>
      <c r="G4" s="54" t="s">
        <v>81</v>
      </c>
      <c r="H4" s="54" t="s">
        <v>82</v>
      </c>
      <c r="I4" s="53" t="s">
        <v>83</v>
      </c>
    </row>
    <row r="5" spans="1:10" ht="25.5" customHeight="1" x14ac:dyDescent="0.25">
      <c r="A5" s="52"/>
      <c r="B5" s="115" t="s">
        <v>48</v>
      </c>
      <c r="C5" s="116"/>
      <c r="D5" s="116"/>
      <c r="E5" s="116"/>
      <c r="F5" s="116"/>
      <c r="G5" s="116"/>
      <c r="H5" s="116"/>
      <c r="I5" s="117"/>
    </row>
    <row r="6" spans="1:10" ht="51" customHeight="1" x14ac:dyDescent="0.25">
      <c r="A6" s="121">
        <v>1</v>
      </c>
      <c r="B6" s="118" t="s">
        <v>84</v>
      </c>
      <c r="C6" s="46" t="s">
        <v>85</v>
      </c>
      <c r="D6" s="45" t="s">
        <v>86</v>
      </c>
      <c r="E6" s="42">
        <v>1006274.6</v>
      </c>
      <c r="F6" s="51" t="s">
        <v>87</v>
      </c>
      <c r="G6" s="42">
        <v>753377.00399999996</v>
      </c>
      <c r="H6" s="41">
        <f t="shared" ref="H6:H11" si="0">G6*100/E6</f>
        <v>74.867934060941209</v>
      </c>
      <c r="I6" s="45"/>
    </row>
    <row r="7" spans="1:10" ht="24.75" customHeight="1" x14ac:dyDescent="0.25">
      <c r="A7" s="122"/>
      <c r="B7" s="119"/>
      <c r="C7" s="43" t="s">
        <v>88</v>
      </c>
      <c r="D7" s="35" t="s">
        <v>89</v>
      </c>
      <c r="E7" s="48">
        <v>24128</v>
      </c>
      <c r="F7" s="48"/>
      <c r="G7" s="48">
        <v>23789</v>
      </c>
      <c r="H7" s="41">
        <f t="shared" si="0"/>
        <v>98.594993368700258</v>
      </c>
      <c r="I7" s="45"/>
    </row>
    <row r="8" spans="1:10" ht="58.5" customHeight="1" x14ac:dyDescent="0.25">
      <c r="A8" s="113">
        <v>2</v>
      </c>
      <c r="B8" s="118" t="s">
        <v>90</v>
      </c>
      <c r="C8" s="46" t="s">
        <v>85</v>
      </c>
      <c r="D8" s="45" t="s">
        <v>86</v>
      </c>
      <c r="E8" s="42">
        <f>45.70391*E9</f>
        <v>1152744.0180200001</v>
      </c>
      <c r="F8" s="49"/>
      <c r="G8" s="42">
        <v>842778.96699999995</v>
      </c>
      <c r="H8" s="41">
        <f t="shared" si="0"/>
        <v>73.110677984483601</v>
      </c>
      <c r="I8" s="35"/>
      <c r="J8" s="50"/>
    </row>
    <row r="9" spans="1:10" ht="28.5" customHeight="1" x14ac:dyDescent="0.25">
      <c r="A9" s="114"/>
      <c r="B9" s="119"/>
      <c r="C9" s="43" t="s">
        <v>88</v>
      </c>
      <c r="D9" s="35" t="s">
        <v>89</v>
      </c>
      <c r="E9" s="48">
        <v>25222</v>
      </c>
      <c r="F9" s="48"/>
      <c r="G9" s="48">
        <v>26612</v>
      </c>
      <c r="H9" s="41">
        <f t="shared" si="0"/>
        <v>105.51106177146936</v>
      </c>
      <c r="I9" s="40"/>
    </row>
    <row r="10" spans="1:10" ht="54.75" customHeight="1" x14ac:dyDescent="0.25">
      <c r="A10" s="113">
        <v>3</v>
      </c>
      <c r="B10" s="118" t="s">
        <v>91</v>
      </c>
      <c r="C10" s="46" t="s">
        <v>85</v>
      </c>
      <c r="D10" s="45" t="s">
        <v>86</v>
      </c>
      <c r="E10" s="42">
        <f>48.54648*E11</f>
        <v>169378.66872000002</v>
      </c>
      <c r="F10" s="49"/>
      <c r="G10" s="42">
        <v>121071.095</v>
      </c>
      <c r="H10" s="41">
        <f t="shared" si="0"/>
        <v>71.479541027768207</v>
      </c>
      <c r="I10" s="35"/>
    </row>
    <row r="11" spans="1:10" ht="28.5" customHeight="1" x14ac:dyDescent="0.25">
      <c r="A11" s="114"/>
      <c r="B11" s="119"/>
      <c r="C11" s="43" t="s">
        <v>88</v>
      </c>
      <c r="D11" s="35" t="s">
        <v>89</v>
      </c>
      <c r="E11" s="48">
        <v>3489</v>
      </c>
      <c r="F11" s="48"/>
      <c r="G11" s="48">
        <v>3823</v>
      </c>
      <c r="H11" s="41">
        <f t="shared" si="0"/>
        <v>109.57294353683004</v>
      </c>
      <c r="I11" s="40"/>
    </row>
    <row r="12" spans="1:10" ht="28.5" customHeight="1" x14ac:dyDescent="0.25">
      <c r="A12" s="47"/>
      <c r="B12" s="115" t="s">
        <v>50</v>
      </c>
      <c r="C12" s="116"/>
      <c r="D12" s="116"/>
      <c r="E12" s="116"/>
      <c r="F12" s="116"/>
      <c r="G12" s="116"/>
      <c r="H12" s="116"/>
      <c r="I12" s="117"/>
    </row>
    <row r="13" spans="1:10" ht="54" customHeight="1" x14ac:dyDescent="0.25">
      <c r="A13" s="113">
        <v>4</v>
      </c>
      <c r="B13" s="118" t="s">
        <v>92</v>
      </c>
      <c r="C13" s="46" t="s">
        <v>85</v>
      </c>
      <c r="D13" s="45" t="s">
        <v>86</v>
      </c>
      <c r="E13" s="42">
        <v>90016.4</v>
      </c>
      <c r="F13" s="42">
        <f>0.03025*F14</f>
        <v>0</v>
      </c>
      <c r="G13" s="42">
        <v>65683.7</v>
      </c>
      <c r="H13" s="44">
        <f>G13*100/E13</f>
        <v>72.968592389831187</v>
      </c>
      <c r="I13" s="40"/>
    </row>
    <row r="14" spans="1:10" ht="23.25" customHeight="1" x14ac:dyDescent="0.25">
      <c r="A14" s="114"/>
      <c r="B14" s="119"/>
      <c r="C14" s="43" t="s">
        <v>88</v>
      </c>
      <c r="D14" s="35" t="s">
        <v>89</v>
      </c>
      <c r="E14" s="42">
        <v>13586</v>
      </c>
      <c r="F14" s="42"/>
      <c r="G14" s="42">
        <f>E14</f>
        <v>13586</v>
      </c>
      <c r="H14" s="41">
        <f>G14*100/E14</f>
        <v>100</v>
      </c>
      <c r="I14" s="40"/>
    </row>
    <row r="15" spans="1:10" ht="25.5" customHeight="1" x14ac:dyDescent="0.25">
      <c r="A15" s="35"/>
      <c r="B15" s="39"/>
      <c r="C15" s="38"/>
      <c r="D15" s="38"/>
      <c r="E15" s="37"/>
      <c r="F15" s="37"/>
      <c r="G15" s="37"/>
      <c r="H15" s="36"/>
      <c r="I15" s="35"/>
    </row>
  </sheetData>
  <mergeCells count="11">
    <mergeCell ref="H1:I1"/>
    <mergeCell ref="B8:B9"/>
    <mergeCell ref="A8:A9"/>
    <mergeCell ref="B6:B7"/>
    <mergeCell ref="A6:A7"/>
    <mergeCell ref="A10:A11"/>
    <mergeCell ref="B12:I12"/>
    <mergeCell ref="B13:B14"/>
    <mergeCell ref="A13:A14"/>
    <mergeCell ref="B5:I5"/>
    <mergeCell ref="B10:B11"/>
  </mergeCells>
  <pageMargins left="0.39370078740157483" right="0.39370078740157483" top="0.39370078740157483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90" zoomScaleNormal="90" workbookViewId="0">
      <selection activeCell="M6" sqref="M6"/>
    </sheetView>
  </sheetViews>
  <sheetFormatPr defaultRowHeight="15" x14ac:dyDescent="0.25"/>
  <cols>
    <col min="1" max="1" width="4.85546875" style="34" customWidth="1"/>
    <col min="2" max="2" width="37.28515625" style="34" customWidth="1"/>
    <col min="3" max="3" width="21.7109375" style="34" customWidth="1"/>
    <col min="4" max="6" width="16.5703125" style="34" customWidth="1"/>
    <col min="7" max="8" width="12.5703125" style="34" customWidth="1"/>
    <col min="9" max="9" width="9.140625" style="34"/>
    <col min="10" max="10" width="17.7109375" style="34" bestFit="1" customWidth="1"/>
    <col min="11" max="16384" width="9.140625" style="34"/>
  </cols>
  <sheetData>
    <row r="1" spans="1:10" x14ac:dyDescent="0.25">
      <c r="A1" s="75" t="s">
        <v>401</v>
      </c>
      <c r="B1" s="75"/>
      <c r="C1" s="75"/>
      <c r="D1" s="75"/>
      <c r="E1" s="75"/>
      <c r="F1" s="75"/>
      <c r="G1" s="56" t="s">
        <v>401</v>
      </c>
      <c r="H1" s="75"/>
    </row>
    <row r="2" spans="1:10" ht="15.75" x14ac:dyDescent="0.25">
      <c r="A2" s="58" t="s">
        <v>51</v>
      </c>
      <c r="B2" s="58"/>
      <c r="C2" s="58"/>
      <c r="D2" s="58"/>
      <c r="E2" s="58"/>
      <c r="F2" s="58"/>
      <c r="G2" s="57"/>
      <c r="H2" s="56"/>
    </row>
    <row r="3" spans="1:10" ht="12.6" customHeight="1" x14ac:dyDescent="0.25">
      <c r="A3" s="58"/>
      <c r="B3" s="58"/>
      <c r="C3" s="58" t="s">
        <v>402</v>
      </c>
      <c r="D3" s="58"/>
      <c r="E3" s="58"/>
      <c r="F3" s="58"/>
      <c r="G3" s="57"/>
      <c r="H3" s="56"/>
    </row>
    <row r="4" spans="1:10" ht="18" customHeight="1" x14ac:dyDescent="0.25">
      <c r="A4" s="121" t="s">
        <v>400</v>
      </c>
      <c r="B4" s="123" t="s">
        <v>52</v>
      </c>
      <c r="C4" s="123" t="s">
        <v>53</v>
      </c>
      <c r="D4" s="115" t="s">
        <v>54</v>
      </c>
      <c r="E4" s="116"/>
      <c r="F4" s="117"/>
      <c r="G4" s="115" t="s">
        <v>55</v>
      </c>
      <c r="H4" s="117"/>
    </row>
    <row r="5" spans="1:10" ht="52.5" customHeight="1" x14ac:dyDescent="0.25">
      <c r="A5" s="122"/>
      <c r="B5" s="124"/>
      <c r="C5" s="124"/>
      <c r="D5" s="54" t="s">
        <v>56</v>
      </c>
      <c r="E5" s="54" t="s">
        <v>57</v>
      </c>
      <c r="F5" s="54" t="s">
        <v>58</v>
      </c>
      <c r="G5" s="54" t="s">
        <v>59</v>
      </c>
      <c r="H5" s="54" t="s">
        <v>60</v>
      </c>
    </row>
    <row r="6" spans="1:10" ht="52.5" customHeight="1" x14ac:dyDescent="0.25">
      <c r="A6" s="73"/>
      <c r="B6" s="39" t="s">
        <v>61</v>
      </c>
      <c r="C6" s="38" t="s">
        <v>62</v>
      </c>
      <c r="D6" s="72">
        <f>D7+D14+D17</f>
        <v>2586962.3190000001</v>
      </c>
      <c r="E6" s="71">
        <f>E7+E14+E17</f>
        <v>2042360.0930000001</v>
      </c>
      <c r="F6" s="71">
        <f>F7+F14+F17</f>
        <v>1854731.4940000002</v>
      </c>
      <c r="G6" s="70">
        <f>F6*100/D6</f>
        <v>71.695342463161708</v>
      </c>
      <c r="H6" s="70">
        <f>F6*100/E6</f>
        <v>90.813148002495751</v>
      </c>
      <c r="J6" s="74"/>
    </row>
    <row r="7" spans="1:10" ht="48" customHeight="1" x14ac:dyDescent="0.25">
      <c r="A7" s="73"/>
      <c r="B7" s="39" t="s">
        <v>48</v>
      </c>
      <c r="C7" s="38" t="s">
        <v>62</v>
      </c>
      <c r="D7" s="72">
        <f>D8+D9+D10+D11+D12+D13</f>
        <v>2444137.156</v>
      </c>
      <c r="E7" s="71">
        <f>E8+E11+E13</f>
        <v>1914540.584</v>
      </c>
      <c r="F7" s="71">
        <f>F8+F11+F13</f>
        <v>1752003.8580000002</v>
      </c>
      <c r="G7" s="70">
        <f>F7*100/D7</f>
        <v>71.681896152966956</v>
      </c>
      <c r="H7" s="70">
        <f>F7*100/E7</f>
        <v>91.510405819634485</v>
      </c>
    </row>
    <row r="8" spans="1:10" ht="77.25" customHeight="1" x14ac:dyDescent="0.25">
      <c r="A8" s="35"/>
      <c r="B8" s="61" t="s">
        <v>63</v>
      </c>
      <c r="C8" s="45" t="s">
        <v>62</v>
      </c>
      <c r="D8" s="60">
        <v>2189909.1359999999</v>
      </c>
      <c r="E8" s="60">
        <f>1672963.176</f>
        <v>1672963.176</v>
      </c>
      <c r="F8" s="60">
        <f>1577204.267-34774.785</f>
        <v>1542429.4820000001</v>
      </c>
      <c r="G8" s="36">
        <f>F8*100/D8</f>
        <v>70.433492268877416</v>
      </c>
      <c r="H8" s="36">
        <f>F8*100/E8</f>
        <v>92.19745563604684</v>
      </c>
    </row>
    <row r="9" spans="1:10" ht="90.6" customHeight="1" x14ac:dyDescent="0.25">
      <c r="A9" s="35"/>
      <c r="B9" s="69" t="s">
        <v>64</v>
      </c>
      <c r="C9" s="61" t="s">
        <v>62</v>
      </c>
      <c r="D9" s="60">
        <v>0</v>
      </c>
      <c r="E9" s="60"/>
      <c r="F9" s="60"/>
      <c r="G9" s="36"/>
      <c r="H9" s="36"/>
    </row>
    <row r="10" spans="1:10" ht="70.150000000000006" customHeight="1" x14ac:dyDescent="0.25">
      <c r="A10" s="35"/>
      <c r="B10" s="68" t="s">
        <v>65</v>
      </c>
      <c r="C10" s="61" t="s">
        <v>62</v>
      </c>
      <c r="D10" s="60"/>
      <c r="E10" s="60"/>
      <c r="F10" s="60"/>
      <c r="G10" s="35"/>
      <c r="H10" s="40"/>
    </row>
    <row r="11" spans="1:10" ht="70.5" customHeight="1" x14ac:dyDescent="0.25">
      <c r="A11" s="35"/>
      <c r="B11" s="61" t="s">
        <v>66</v>
      </c>
      <c r="C11" s="45" t="s">
        <v>62</v>
      </c>
      <c r="D11" s="60">
        <v>202006.864</v>
      </c>
      <c r="E11" s="60">
        <v>201245.486</v>
      </c>
      <c r="F11" s="60">
        <v>174799.59</v>
      </c>
      <c r="G11" s="36">
        <f>F11*100/D11</f>
        <v>86.531510137200087</v>
      </c>
      <c r="H11" s="36">
        <f>F11*100/E11</f>
        <v>86.858887359093359</v>
      </c>
    </row>
    <row r="12" spans="1:10" ht="48" customHeight="1" x14ac:dyDescent="0.25">
      <c r="A12" s="35"/>
      <c r="B12" s="68" t="s">
        <v>67</v>
      </c>
      <c r="C12" s="66" t="s">
        <v>62</v>
      </c>
      <c r="D12" s="63">
        <v>0</v>
      </c>
      <c r="E12" s="60"/>
      <c r="F12" s="63"/>
      <c r="G12" s="35"/>
      <c r="H12" s="40"/>
    </row>
    <row r="13" spans="1:10" ht="74.25" customHeight="1" x14ac:dyDescent="0.25">
      <c r="A13" s="35"/>
      <c r="B13" s="68" t="s">
        <v>65</v>
      </c>
      <c r="C13" s="61" t="s">
        <v>62</v>
      </c>
      <c r="D13" s="60">
        <v>52221.156000000003</v>
      </c>
      <c r="E13" s="60">
        <v>40331.921999999999</v>
      </c>
      <c r="F13" s="60">
        <v>34774.786</v>
      </c>
      <c r="G13" s="36">
        <f>F13*100/D13</f>
        <v>66.591375342208053</v>
      </c>
      <c r="H13" s="36">
        <f>F13*100/E13</f>
        <v>86.221494725691485</v>
      </c>
    </row>
    <row r="14" spans="1:10" ht="46.5" customHeight="1" x14ac:dyDescent="0.25">
      <c r="A14" s="35"/>
      <c r="B14" s="39" t="s">
        <v>50</v>
      </c>
      <c r="C14" s="38" t="s">
        <v>62</v>
      </c>
      <c r="D14" s="65">
        <f>D15</f>
        <v>90016.388999999996</v>
      </c>
      <c r="E14" s="67">
        <f>E15</f>
        <v>68101.104999999996</v>
      </c>
      <c r="F14" s="65">
        <v>65683.675000000003</v>
      </c>
      <c r="G14" s="36">
        <f>F14*100/D14</f>
        <v>72.968573533870597</v>
      </c>
      <c r="H14" s="36">
        <f>F14*100/E14</f>
        <v>96.45023381044993</v>
      </c>
    </row>
    <row r="15" spans="1:10" ht="45" x14ac:dyDescent="0.25">
      <c r="A15" s="35"/>
      <c r="B15" s="61" t="s">
        <v>68</v>
      </c>
      <c r="C15" s="66" t="s">
        <v>62</v>
      </c>
      <c r="D15" s="63">
        <v>90016.388999999996</v>
      </c>
      <c r="E15" s="63">
        <v>68101.104999999996</v>
      </c>
      <c r="F15" s="63">
        <v>65683.675000000003</v>
      </c>
      <c r="G15" s="36">
        <f>F15*100/D15</f>
        <v>72.968573533870597</v>
      </c>
      <c r="H15" s="36">
        <f>F15*100/E15</f>
        <v>96.45023381044993</v>
      </c>
    </row>
    <row r="16" spans="1:10" ht="32.25" customHeight="1" x14ac:dyDescent="0.25">
      <c r="A16" s="35"/>
      <c r="B16" s="61" t="s">
        <v>69</v>
      </c>
      <c r="C16" s="66" t="s">
        <v>62</v>
      </c>
      <c r="D16" s="63">
        <v>0</v>
      </c>
      <c r="E16" s="63">
        <v>0</v>
      </c>
      <c r="F16" s="63">
        <v>0</v>
      </c>
      <c r="G16" s="35"/>
      <c r="H16" s="35"/>
    </row>
    <row r="17" spans="1:8" ht="48" customHeight="1" x14ac:dyDescent="0.25">
      <c r="A17" s="35"/>
      <c r="B17" s="39" t="s">
        <v>49</v>
      </c>
      <c r="C17" s="52" t="s">
        <v>62</v>
      </c>
      <c r="D17" s="65">
        <f>D18+D21+D22</f>
        <v>52808.773999999998</v>
      </c>
      <c r="E17" s="65">
        <f>E18+E21+E22</f>
        <v>59718.404000000002</v>
      </c>
      <c r="F17" s="65">
        <f>F18+F21+F22</f>
        <v>37043.960999999996</v>
      </c>
      <c r="G17" s="36">
        <f t="shared" ref="G17:G22" si="0">F17*100/D17</f>
        <v>70.1473603609885</v>
      </c>
      <c r="H17" s="36">
        <f t="shared" ref="H17:H22" si="1">F17*100/E17</f>
        <v>62.031063321786021</v>
      </c>
    </row>
    <row r="18" spans="1:8" ht="45" x14ac:dyDescent="0.25">
      <c r="A18" s="35"/>
      <c r="B18" s="61" t="s">
        <v>70</v>
      </c>
      <c r="C18" s="45" t="s">
        <v>62</v>
      </c>
      <c r="D18" s="63">
        <v>26007.512999999999</v>
      </c>
      <c r="E18" s="63">
        <f>E19+E20</f>
        <v>39617.455999999998</v>
      </c>
      <c r="F18" s="63">
        <f>F19+F20</f>
        <v>17357.653999999999</v>
      </c>
      <c r="G18" s="36">
        <f t="shared" si="0"/>
        <v>66.740922132769867</v>
      </c>
      <c r="H18" s="36">
        <f t="shared" si="1"/>
        <v>43.813146406977772</v>
      </c>
    </row>
    <row r="19" spans="1:8" ht="45" x14ac:dyDescent="0.25">
      <c r="A19" s="35"/>
      <c r="B19" s="64" t="s">
        <v>71</v>
      </c>
      <c r="C19" s="45" t="s">
        <v>62</v>
      </c>
      <c r="D19" s="63">
        <v>17245.001</v>
      </c>
      <c r="E19" s="63">
        <v>13008.264999999999</v>
      </c>
      <c r="F19" s="63">
        <v>13008.264999999999</v>
      </c>
      <c r="G19" s="36">
        <f t="shared" si="0"/>
        <v>75.432091885642691</v>
      </c>
      <c r="H19" s="36">
        <f t="shared" si="1"/>
        <v>100</v>
      </c>
    </row>
    <row r="20" spans="1:8" ht="45" x14ac:dyDescent="0.25">
      <c r="A20" s="35"/>
      <c r="B20" s="64" t="s">
        <v>72</v>
      </c>
      <c r="C20" s="45" t="s">
        <v>62</v>
      </c>
      <c r="D20" s="63">
        <v>9196.2759999999998</v>
      </c>
      <c r="E20" s="63">
        <v>26609.190999999999</v>
      </c>
      <c r="F20" s="63">
        <v>4349.3890000000001</v>
      </c>
      <c r="G20" s="36">
        <f t="shared" si="0"/>
        <v>47.295111629968481</v>
      </c>
      <c r="H20" s="36">
        <f t="shared" si="1"/>
        <v>16.345438686955948</v>
      </c>
    </row>
    <row r="21" spans="1:8" ht="75" x14ac:dyDescent="0.25">
      <c r="A21" s="35"/>
      <c r="B21" s="61" t="s">
        <v>73</v>
      </c>
      <c r="C21" s="45" t="s">
        <v>62</v>
      </c>
      <c r="D21" s="63">
        <v>25430.111000000001</v>
      </c>
      <c r="E21" s="63">
        <v>19072.585999999999</v>
      </c>
      <c r="F21" s="60">
        <v>18751.432000000001</v>
      </c>
      <c r="G21" s="36">
        <f t="shared" si="0"/>
        <v>73.737122106938514</v>
      </c>
      <c r="H21" s="36">
        <f t="shared" si="1"/>
        <v>98.316148633436512</v>
      </c>
    </row>
    <row r="22" spans="1:8" ht="45" x14ac:dyDescent="0.25">
      <c r="A22" s="62"/>
      <c r="B22" s="61" t="s">
        <v>74</v>
      </c>
      <c r="C22" s="45" t="s">
        <v>62</v>
      </c>
      <c r="D22" s="60">
        <v>1371.15</v>
      </c>
      <c r="E22" s="60">
        <v>1028.3620000000001</v>
      </c>
      <c r="F22" s="60">
        <v>934.875</v>
      </c>
      <c r="G22" s="36">
        <f t="shared" si="0"/>
        <v>68.181818181818173</v>
      </c>
      <c r="H22" s="36">
        <f t="shared" si="1"/>
        <v>90.909135110009899</v>
      </c>
    </row>
  </sheetData>
  <mergeCells count="5">
    <mergeCell ref="A4:A5"/>
    <mergeCell ref="B4:B5"/>
    <mergeCell ref="C4:C5"/>
    <mergeCell ref="D4:F4"/>
    <mergeCell ref="G4:H4"/>
  </mergeCells>
  <pageMargins left="0.39370078740157483" right="0.39370078740157483" top="0.39370078740157483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SheetLayoutView="100" workbookViewId="0">
      <selection activeCell="G7" sqref="G7"/>
    </sheetView>
  </sheetViews>
  <sheetFormatPr defaultRowHeight="15" x14ac:dyDescent="0.25"/>
  <cols>
    <col min="1" max="1" width="4.85546875" style="34" customWidth="1"/>
    <col min="2" max="2" width="31.140625" style="34" customWidth="1"/>
    <col min="3" max="3" width="48.140625" style="34" customWidth="1"/>
    <col min="4" max="4" width="17.85546875" style="34" customWidth="1"/>
    <col min="5" max="5" width="18.28515625" style="34" customWidth="1"/>
    <col min="6" max="6" width="18.140625" style="34" customWidth="1"/>
    <col min="7" max="7" width="14.42578125" style="34" bestFit="1" customWidth="1"/>
    <col min="8" max="8" width="14" style="34" customWidth="1"/>
    <col min="9" max="16384" width="9.140625" style="34"/>
  </cols>
  <sheetData>
    <row r="1" spans="1:8" x14ac:dyDescent="0.25">
      <c r="B1" s="75"/>
      <c r="C1" s="75"/>
      <c r="D1" s="75"/>
      <c r="E1" s="98" t="s">
        <v>401</v>
      </c>
      <c r="F1" s="75"/>
    </row>
    <row r="2" spans="1:8" ht="15.75" x14ac:dyDescent="0.25">
      <c r="A2" s="132" t="s">
        <v>32</v>
      </c>
      <c r="B2" s="132"/>
      <c r="C2" s="132"/>
      <c r="D2" s="132"/>
      <c r="E2" s="132"/>
      <c r="F2" s="132"/>
    </row>
    <row r="3" spans="1:8" ht="15.6" customHeight="1" x14ac:dyDescent="0.25">
      <c r="A3" s="58"/>
      <c r="B3" s="58"/>
      <c r="C3" s="57" t="s">
        <v>402</v>
      </c>
      <c r="D3" s="58"/>
      <c r="E3" s="58"/>
      <c r="F3" s="58"/>
    </row>
    <row r="4" spans="1:8" ht="80.45" customHeight="1" x14ac:dyDescent="0.25">
      <c r="A4" s="97" t="s">
        <v>400</v>
      </c>
      <c r="B4" s="55" t="s">
        <v>33</v>
      </c>
      <c r="C4" s="55" t="s">
        <v>34</v>
      </c>
      <c r="D4" s="96" t="s">
        <v>35</v>
      </c>
      <c r="E4" s="54" t="s">
        <v>36</v>
      </c>
      <c r="F4" s="54" t="s">
        <v>37</v>
      </c>
      <c r="G4" s="95"/>
      <c r="H4" s="85"/>
    </row>
    <row r="5" spans="1:8" ht="18" customHeight="1" x14ac:dyDescent="0.25">
      <c r="A5" s="113">
        <v>1</v>
      </c>
      <c r="B5" s="126" t="s">
        <v>38</v>
      </c>
      <c r="C5" s="93" t="s">
        <v>39</v>
      </c>
      <c r="D5" s="65">
        <f>D6</f>
        <v>2586962.3189999997</v>
      </c>
      <c r="E5" s="67">
        <f>E6</f>
        <v>1854731.4939999999</v>
      </c>
      <c r="F5" s="87">
        <f>E5*100/D5</f>
        <v>71.695342463161722</v>
      </c>
      <c r="G5" s="74"/>
    </row>
    <row r="6" spans="1:8" ht="18" customHeight="1" x14ac:dyDescent="0.25">
      <c r="A6" s="125"/>
      <c r="B6" s="127"/>
      <c r="C6" s="89" t="s">
        <v>40</v>
      </c>
      <c r="D6" s="63">
        <f>D8+D9+D10+D11+D12+D13</f>
        <v>2586962.3189999997</v>
      </c>
      <c r="E6" s="60">
        <f>E8+E10+E11</f>
        <v>1854731.4939999999</v>
      </c>
      <c r="F6" s="87">
        <f>E6*100/D6</f>
        <v>71.695342463161722</v>
      </c>
      <c r="G6" s="74"/>
    </row>
    <row r="7" spans="1:8" ht="18" customHeight="1" x14ac:dyDescent="0.25">
      <c r="A7" s="125"/>
      <c r="B7" s="127"/>
      <c r="C7" s="91" t="s">
        <v>41</v>
      </c>
      <c r="D7" s="88"/>
      <c r="E7" s="63"/>
      <c r="F7" s="87"/>
      <c r="G7" s="74"/>
    </row>
    <row r="8" spans="1:8" ht="18" customHeight="1" x14ac:dyDescent="0.25">
      <c r="A8" s="125"/>
      <c r="B8" s="127"/>
      <c r="C8" s="91" t="s">
        <v>42</v>
      </c>
      <c r="D8" s="63">
        <f>D17+D26+D35</f>
        <v>318030.766</v>
      </c>
      <c r="E8" s="63">
        <f>E17+E26+E35</f>
        <v>257830.70200000002</v>
      </c>
      <c r="F8" s="87">
        <f>E8*100/D8</f>
        <v>81.070993615756038</v>
      </c>
      <c r="G8" s="74"/>
    </row>
    <row r="9" spans="1:8" ht="18" customHeight="1" x14ac:dyDescent="0.25">
      <c r="A9" s="125"/>
      <c r="B9" s="127"/>
      <c r="C9" s="91" t="s">
        <v>43</v>
      </c>
      <c r="D9" s="88">
        <f>D18+D27+D36</f>
        <v>0</v>
      </c>
      <c r="E9" s="88">
        <f>E18+E27+E36</f>
        <v>0</v>
      </c>
      <c r="F9" s="87"/>
      <c r="G9" s="74"/>
    </row>
    <row r="10" spans="1:8" ht="20.25" customHeight="1" x14ac:dyDescent="0.25">
      <c r="A10" s="125"/>
      <c r="B10" s="127"/>
      <c r="C10" s="91" t="s">
        <v>44</v>
      </c>
      <c r="D10" s="88">
        <f>D19+D28+D37</f>
        <v>2268931.5529999998</v>
      </c>
      <c r="E10" s="88">
        <f>E19+E37</f>
        <v>1565780.575</v>
      </c>
      <c r="F10" s="87">
        <f>E10*100/D10</f>
        <v>69.009599383009686</v>
      </c>
      <c r="G10" s="74"/>
      <c r="H10" s="94"/>
    </row>
    <row r="11" spans="1:8" ht="25.5" x14ac:dyDescent="0.25">
      <c r="A11" s="125"/>
      <c r="B11" s="127"/>
      <c r="C11" s="90" t="s">
        <v>45</v>
      </c>
      <c r="D11" s="88">
        <f>D20+D29+D38</f>
        <v>0</v>
      </c>
      <c r="E11" s="63">
        <f>E20+E29</f>
        <v>31120.217000000001</v>
      </c>
      <c r="F11" s="87"/>
      <c r="G11" s="74"/>
    </row>
    <row r="12" spans="1:8" ht="25.5" x14ac:dyDescent="0.25">
      <c r="A12" s="125"/>
      <c r="B12" s="127"/>
      <c r="C12" s="89" t="s">
        <v>46</v>
      </c>
      <c r="D12" s="88">
        <v>0</v>
      </c>
      <c r="E12" s="63"/>
      <c r="F12" s="87"/>
    </row>
    <row r="13" spans="1:8" x14ac:dyDescent="0.25">
      <c r="A13" s="114"/>
      <c r="B13" s="128"/>
      <c r="C13" s="89" t="s">
        <v>47</v>
      </c>
      <c r="D13" s="88">
        <v>0</v>
      </c>
      <c r="E13" s="63"/>
      <c r="F13" s="87"/>
    </row>
    <row r="14" spans="1:8" ht="18" customHeight="1" x14ac:dyDescent="0.25">
      <c r="A14" s="113">
        <v>2</v>
      </c>
      <c r="B14" s="126" t="s">
        <v>48</v>
      </c>
      <c r="C14" s="93" t="s">
        <v>39</v>
      </c>
      <c r="D14" s="92">
        <f>D17+D18+D19+D20+D22</f>
        <v>2444137.156</v>
      </c>
      <c r="E14" s="92">
        <v>1752003.8570000001</v>
      </c>
      <c r="F14" s="87">
        <f>E14*100/D14</f>
        <v>71.681896112052726</v>
      </c>
      <c r="G14" s="74"/>
      <c r="H14" s="74"/>
    </row>
    <row r="15" spans="1:8" ht="18" customHeight="1" x14ac:dyDescent="0.25">
      <c r="A15" s="125"/>
      <c r="B15" s="127"/>
      <c r="C15" s="89" t="s">
        <v>40</v>
      </c>
      <c r="D15" s="81">
        <f>D17+D18+D19+D20+D21+D22</f>
        <v>2444137.156</v>
      </c>
      <c r="E15" s="81">
        <v>1752003.8570000001</v>
      </c>
      <c r="F15" s="87">
        <f>E15*100/D15</f>
        <v>71.681896112052726</v>
      </c>
      <c r="G15" s="74"/>
    </row>
    <row r="16" spans="1:8" ht="18" customHeight="1" x14ac:dyDescent="0.25">
      <c r="A16" s="125"/>
      <c r="B16" s="127"/>
      <c r="C16" s="91" t="s">
        <v>41</v>
      </c>
      <c r="D16" s="81"/>
      <c r="E16" s="81"/>
      <c r="F16" s="87"/>
    </row>
    <row r="17" spans="1:8" ht="18" customHeight="1" x14ac:dyDescent="0.25">
      <c r="A17" s="125"/>
      <c r="B17" s="127"/>
      <c r="C17" s="91" t="s">
        <v>42</v>
      </c>
      <c r="D17" s="60">
        <v>202006.864</v>
      </c>
      <c r="E17" s="60">
        <v>174799.59</v>
      </c>
      <c r="F17" s="87">
        <f>E17*100/D17</f>
        <v>86.531510137200087</v>
      </c>
      <c r="G17" s="74"/>
    </row>
    <row r="18" spans="1:8" ht="18" customHeight="1" x14ac:dyDescent="0.25">
      <c r="A18" s="125"/>
      <c r="B18" s="127"/>
      <c r="C18" s="91" t="s">
        <v>43</v>
      </c>
      <c r="D18" s="60"/>
      <c r="E18" s="60"/>
      <c r="F18" s="87"/>
      <c r="G18" s="94"/>
    </row>
    <row r="19" spans="1:8" x14ac:dyDescent="0.25">
      <c r="A19" s="125"/>
      <c r="B19" s="127"/>
      <c r="C19" s="91" t="s">
        <v>44</v>
      </c>
      <c r="D19" s="81">
        <f>2189909.136+52221.156</f>
        <v>2242130.2919999999</v>
      </c>
      <c r="E19" s="81">
        <v>1546094.2679999999</v>
      </c>
      <c r="F19" s="87">
        <f>E19*100/D19</f>
        <v>68.956486316451759</v>
      </c>
      <c r="G19" s="74"/>
      <c r="H19" s="94"/>
    </row>
    <row r="20" spans="1:8" ht="25.5" x14ac:dyDescent="0.25">
      <c r="A20" s="125"/>
      <c r="B20" s="127"/>
      <c r="C20" s="90" t="s">
        <v>45</v>
      </c>
      <c r="D20" s="81"/>
      <c r="E20" s="81">
        <v>31110</v>
      </c>
      <c r="F20" s="87"/>
      <c r="G20" s="74"/>
    </row>
    <row r="21" spans="1:8" ht="25.5" x14ac:dyDescent="0.25">
      <c r="A21" s="125"/>
      <c r="B21" s="127"/>
      <c r="C21" s="89" t="s">
        <v>46</v>
      </c>
      <c r="D21" s="81">
        <v>0</v>
      </c>
      <c r="E21" s="81">
        <v>0</v>
      </c>
      <c r="F21" s="87"/>
    </row>
    <row r="22" spans="1:8" x14ac:dyDescent="0.25">
      <c r="A22" s="114"/>
      <c r="B22" s="128"/>
      <c r="C22" s="89" t="s">
        <v>47</v>
      </c>
      <c r="D22" s="81">
        <v>0</v>
      </c>
      <c r="E22" s="81">
        <v>0</v>
      </c>
      <c r="F22" s="87"/>
    </row>
    <row r="23" spans="1:8" ht="18" customHeight="1" x14ac:dyDescent="0.25">
      <c r="A23" s="113">
        <v>3</v>
      </c>
      <c r="B23" s="126" t="s">
        <v>50</v>
      </c>
      <c r="C23" s="93" t="s">
        <v>39</v>
      </c>
      <c r="D23" s="92">
        <f>D24</f>
        <v>90016.388999999996</v>
      </c>
      <c r="E23" s="92">
        <v>65683.675000000003</v>
      </c>
      <c r="F23" s="87">
        <f>E23*100/D23</f>
        <v>72.968573533870597</v>
      </c>
      <c r="G23" s="74"/>
    </row>
    <row r="24" spans="1:8" ht="18" customHeight="1" x14ac:dyDescent="0.25">
      <c r="A24" s="125"/>
      <c r="B24" s="127"/>
      <c r="C24" s="89" t="s">
        <v>40</v>
      </c>
      <c r="D24" s="88">
        <f>D26+D27+D28+D29+D30+D31</f>
        <v>90016.388999999996</v>
      </c>
      <c r="E24" s="88">
        <v>65683.675000000003</v>
      </c>
      <c r="F24" s="87">
        <f>E24*100/D24</f>
        <v>72.968573533870597</v>
      </c>
      <c r="G24" s="74"/>
    </row>
    <row r="25" spans="1:8" ht="18" customHeight="1" x14ac:dyDescent="0.25">
      <c r="A25" s="125"/>
      <c r="B25" s="127"/>
      <c r="C25" s="91" t="s">
        <v>41</v>
      </c>
      <c r="D25" s="88"/>
      <c r="E25" s="88"/>
      <c r="F25" s="87"/>
    </row>
    <row r="26" spans="1:8" ht="18" customHeight="1" x14ac:dyDescent="0.25">
      <c r="A26" s="125"/>
      <c r="B26" s="127"/>
      <c r="C26" s="91" t="s">
        <v>42</v>
      </c>
      <c r="D26" s="88">
        <v>90016.388999999996</v>
      </c>
      <c r="E26" s="88">
        <v>65673.457999999999</v>
      </c>
      <c r="F26" s="87">
        <f>E26*100/D26</f>
        <v>72.957223378511657</v>
      </c>
      <c r="G26" s="74"/>
    </row>
    <row r="27" spans="1:8" ht="18" customHeight="1" x14ac:dyDescent="0.25">
      <c r="A27" s="125"/>
      <c r="B27" s="127"/>
      <c r="C27" s="91" t="s">
        <v>43</v>
      </c>
      <c r="D27" s="88"/>
      <c r="E27" s="63"/>
      <c r="F27" s="87"/>
    </row>
    <row r="28" spans="1:8" x14ac:dyDescent="0.25">
      <c r="A28" s="125"/>
      <c r="B28" s="127"/>
      <c r="C28" s="91" t="s">
        <v>44</v>
      </c>
      <c r="D28" s="88">
        <v>0</v>
      </c>
      <c r="E28" s="88">
        <v>0</v>
      </c>
      <c r="F28" s="87"/>
    </row>
    <row r="29" spans="1:8" ht="25.5" x14ac:dyDescent="0.25">
      <c r="A29" s="125"/>
      <c r="B29" s="127"/>
      <c r="C29" s="90" t="s">
        <v>45</v>
      </c>
      <c r="D29" s="81">
        <v>0</v>
      </c>
      <c r="E29" s="81">
        <v>10.217000000000001</v>
      </c>
      <c r="F29" s="87"/>
      <c r="G29" s="74"/>
    </row>
    <row r="30" spans="1:8" ht="25.5" x14ac:dyDescent="0.25">
      <c r="A30" s="125"/>
      <c r="B30" s="127"/>
      <c r="C30" s="89" t="s">
        <v>46</v>
      </c>
      <c r="D30" s="81">
        <v>0</v>
      </c>
      <c r="E30" s="81">
        <v>0</v>
      </c>
      <c r="F30" s="87"/>
    </row>
    <row r="31" spans="1:8" x14ac:dyDescent="0.25">
      <c r="A31" s="114"/>
      <c r="B31" s="128"/>
      <c r="C31" s="89" t="s">
        <v>47</v>
      </c>
      <c r="D31" s="81">
        <v>0</v>
      </c>
      <c r="E31" s="81">
        <v>0</v>
      </c>
      <c r="F31" s="87"/>
    </row>
    <row r="32" spans="1:8" ht="18" customHeight="1" x14ac:dyDescent="0.25">
      <c r="A32" s="113">
        <v>4</v>
      </c>
      <c r="B32" s="129" t="s">
        <v>49</v>
      </c>
      <c r="C32" s="93" t="s">
        <v>39</v>
      </c>
      <c r="D32" s="92">
        <f>D33</f>
        <v>52808.773999999998</v>
      </c>
      <c r="E32" s="92">
        <f>E33</f>
        <v>37043.960999999996</v>
      </c>
      <c r="F32" s="87">
        <f>E32*100/D32</f>
        <v>70.1473603609885</v>
      </c>
      <c r="G32" s="74"/>
    </row>
    <row r="33" spans="1:8" ht="18" customHeight="1" x14ac:dyDescent="0.25">
      <c r="A33" s="125"/>
      <c r="B33" s="130"/>
      <c r="C33" s="89" t="s">
        <v>40</v>
      </c>
      <c r="D33" s="81">
        <f>D35+D36+D37+D38+D39+D40</f>
        <v>52808.773999999998</v>
      </c>
      <c r="E33" s="81">
        <f>E35+E36+E37+E38+E39+E40</f>
        <v>37043.960999999996</v>
      </c>
      <c r="F33" s="87">
        <f>E33*100/D33</f>
        <v>70.1473603609885</v>
      </c>
      <c r="G33" s="74"/>
    </row>
    <row r="34" spans="1:8" ht="18" customHeight="1" x14ac:dyDescent="0.25">
      <c r="A34" s="125"/>
      <c r="B34" s="130"/>
      <c r="C34" s="91" t="s">
        <v>41</v>
      </c>
      <c r="D34" s="81"/>
      <c r="E34" s="81"/>
      <c r="F34" s="87"/>
      <c r="G34" s="80"/>
      <c r="H34" s="81"/>
    </row>
    <row r="35" spans="1:8" ht="18" customHeight="1" x14ac:dyDescent="0.25">
      <c r="A35" s="125"/>
      <c r="B35" s="130"/>
      <c r="C35" s="91" t="s">
        <v>42</v>
      </c>
      <c r="D35" s="81">
        <v>26007.512999999999</v>
      </c>
      <c r="E35" s="81">
        <v>17357.653999999999</v>
      </c>
      <c r="F35" s="87">
        <f>E35*100/D35</f>
        <v>66.740922132769867</v>
      </c>
      <c r="G35" s="74"/>
    </row>
    <row r="36" spans="1:8" ht="18" customHeight="1" x14ac:dyDescent="0.25">
      <c r="A36" s="125"/>
      <c r="B36" s="130"/>
      <c r="C36" s="91" t="s">
        <v>43</v>
      </c>
      <c r="D36" s="81"/>
      <c r="E36" s="81"/>
      <c r="F36" s="87"/>
      <c r="G36" s="74"/>
    </row>
    <row r="37" spans="1:8" x14ac:dyDescent="0.25">
      <c r="A37" s="125"/>
      <c r="B37" s="130"/>
      <c r="C37" s="91" t="s">
        <v>44</v>
      </c>
      <c r="D37" s="81">
        <v>26801.260999999999</v>
      </c>
      <c r="E37" s="81">
        <v>19686.307000000001</v>
      </c>
      <c r="F37" s="87">
        <f>E37*100/D37</f>
        <v>73.452913278968495</v>
      </c>
      <c r="G37" s="74"/>
    </row>
    <row r="38" spans="1:8" ht="25.5" x14ac:dyDescent="0.25">
      <c r="A38" s="125"/>
      <c r="B38" s="130"/>
      <c r="C38" s="90" t="s">
        <v>45</v>
      </c>
      <c r="D38" s="81"/>
      <c r="E38" s="81"/>
      <c r="F38" s="87"/>
    </row>
    <row r="39" spans="1:8" ht="25.5" x14ac:dyDescent="0.25">
      <c r="A39" s="125"/>
      <c r="B39" s="130"/>
      <c r="C39" s="89" t="s">
        <v>46</v>
      </c>
      <c r="D39" s="88">
        <v>0</v>
      </c>
      <c r="E39" s="88"/>
      <c r="F39" s="87"/>
    </row>
    <row r="40" spans="1:8" x14ac:dyDescent="0.25">
      <c r="A40" s="114"/>
      <c r="B40" s="131"/>
      <c r="C40" s="89" t="s">
        <v>47</v>
      </c>
      <c r="D40" s="63">
        <v>0</v>
      </c>
      <c r="E40" s="88"/>
      <c r="F40" s="87"/>
    </row>
    <row r="41" spans="1:8" x14ac:dyDescent="0.25">
      <c r="D41" s="86"/>
      <c r="E41" s="85"/>
    </row>
    <row r="42" spans="1:8" x14ac:dyDescent="0.25">
      <c r="D42" s="74"/>
    </row>
    <row r="46" spans="1:8" ht="15.75" x14ac:dyDescent="0.25">
      <c r="F46" s="84"/>
    </row>
    <row r="47" spans="1:8" ht="15.75" x14ac:dyDescent="0.25">
      <c r="F47" s="83"/>
    </row>
    <row r="48" spans="1:8" ht="15.75" x14ac:dyDescent="0.25">
      <c r="F48" s="83"/>
    </row>
    <row r="49" spans="5:8" ht="15.75" x14ac:dyDescent="0.25">
      <c r="F49" s="83"/>
    </row>
    <row r="50" spans="5:8" ht="15.75" x14ac:dyDescent="0.25">
      <c r="F50" s="83"/>
    </row>
    <row r="51" spans="5:8" ht="15.75" x14ac:dyDescent="0.25">
      <c r="F51" s="82"/>
    </row>
    <row r="53" spans="5:8" ht="15.75" x14ac:dyDescent="0.25">
      <c r="E53" s="81">
        <f>(6250.476)+311.625</f>
        <v>6562.1009999999997</v>
      </c>
      <c r="F53" s="80">
        <v>12500.959000000001</v>
      </c>
      <c r="G53" s="78">
        <f>SUM(E53:F53)</f>
        <v>19063.060000000001</v>
      </c>
      <c r="H53" s="77"/>
    </row>
    <row r="54" spans="5:8" ht="15.75" x14ac:dyDescent="0.25">
      <c r="E54" s="79">
        <f>F54+G54+H54</f>
        <v>181332</v>
      </c>
      <c r="F54" s="78">
        <v>115567.8</v>
      </c>
      <c r="G54" s="78"/>
      <c r="H54" s="77">
        <v>65764.2</v>
      </c>
    </row>
    <row r="55" spans="5:8" ht="15.75" x14ac:dyDescent="0.25">
      <c r="E55" s="79">
        <f>F55+G55+H55</f>
        <v>164815.5</v>
      </c>
      <c r="F55" s="78">
        <v>164815.5</v>
      </c>
      <c r="G55" s="78"/>
      <c r="H55" s="77">
        <v>0</v>
      </c>
    </row>
    <row r="56" spans="5:8" ht="15.75" x14ac:dyDescent="0.25">
      <c r="E56" s="79">
        <f>F56+G56+H56</f>
        <v>178815.5</v>
      </c>
      <c r="F56" s="78">
        <v>178815.5</v>
      </c>
      <c r="G56" s="78"/>
      <c r="H56" s="77">
        <v>0</v>
      </c>
    </row>
    <row r="57" spans="5:8" ht="15.75" x14ac:dyDescent="0.25">
      <c r="E57" s="79">
        <f>F57+G57+H57</f>
        <v>163524.70000000001</v>
      </c>
      <c r="F57" s="78">
        <v>163524.70000000001</v>
      </c>
      <c r="G57" s="78"/>
      <c r="H57" s="77">
        <v>0</v>
      </c>
    </row>
    <row r="58" spans="5:8" ht="15.75" x14ac:dyDescent="0.25">
      <c r="E58" s="76">
        <f>SUM(E53:E57)</f>
        <v>695049.80099999998</v>
      </c>
      <c r="F58" s="76">
        <f>SUM(F53:F57)</f>
        <v>635224.45900000003</v>
      </c>
      <c r="G58" s="76"/>
      <c r="H58" s="76">
        <f>SUM(H53:H57)</f>
        <v>65764.2</v>
      </c>
    </row>
  </sheetData>
  <mergeCells count="9">
    <mergeCell ref="A23:A31"/>
    <mergeCell ref="B23:B31"/>
    <mergeCell ref="A32:A40"/>
    <mergeCell ref="B32:B40"/>
    <mergeCell ref="A2:F2"/>
    <mergeCell ref="A5:A13"/>
    <mergeCell ref="B5:B13"/>
    <mergeCell ref="A14:A22"/>
    <mergeCell ref="B14:B2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tabSelected="1" view="pageLayout" zoomScaleNormal="100" workbookViewId="0">
      <selection activeCell="E13" sqref="E13"/>
    </sheetView>
  </sheetViews>
  <sheetFormatPr defaultRowHeight="15" x14ac:dyDescent="0.25"/>
  <cols>
    <col min="1" max="1" width="4.85546875" customWidth="1"/>
    <col min="2" max="2" width="25.42578125" customWidth="1"/>
    <col min="3" max="3" width="14.7109375" customWidth="1"/>
    <col min="5" max="5" width="69.7109375" customWidth="1"/>
  </cols>
  <sheetData>
    <row r="2" spans="1:5" ht="38.25" customHeight="1" x14ac:dyDescent="0.25">
      <c r="A2" s="133" t="s">
        <v>404</v>
      </c>
      <c r="B2" s="133"/>
      <c r="C2" s="133"/>
      <c r="D2" s="133"/>
      <c r="E2" s="133"/>
    </row>
    <row r="3" spans="1:5" ht="33" x14ac:dyDescent="0.25">
      <c r="A3" s="8" t="s">
        <v>19</v>
      </c>
      <c r="B3" s="8" t="s">
        <v>23</v>
      </c>
      <c r="C3" s="8" t="s">
        <v>24</v>
      </c>
      <c r="D3" s="8" t="s">
        <v>25</v>
      </c>
      <c r="E3" s="8" t="s">
        <v>26</v>
      </c>
    </row>
    <row r="4" spans="1:5" ht="78.75" x14ac:dyDescent="0.25">
      <c r="A4" s="9">
        <v>1</v>
      </c>
      <c r="B4" s="8" t="s">
        <v>27</v>
      </c>
      <c r="C4" s="9" t="s">
        <v>28</v>
      </c>
      <c r="D4" s="9">
        <v>24</v>
      </c>
      <c r="E4" s="10" t="s">
        <v>29</v>
      </c>
    </row>
    <row r="5" spans="1:5" ht="94.5" x14ac:dyDescent="0.25">
      <c r="A5" s="9">
        <v>2</v>
      </c>
      <c r="B5" s="8" t="s">
        <v>27</v>
      </c>
      <c r="C5" s="11" t="s">
        <v>30</v>
      </c>
      <c r="D5" s="9">
        <v>85</v>
      </c>
      <c r="E5" s="10" t="s">
        <v>31</v>
      </c>
    </row>
  </sheetData>
  <mergeCells count="1">
    <mergeCell ref="A2:E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view="pageLayout" zoomScaleNormal="100" workbookViewId="0">
      <selection activeCell="D3" sqref="D3:D4"/>
    </sheetView>
  </sheetViews>
  <sheetFormatPr defaultRowHeight="15" x14ac:dyDescent="0.25"/>
  <cols>
    <col min="2" max="2" width="21.7109375" customWidth="1"/>
    <col min="3" max="3" width="11.85546875" customWidth="1"/>
    <col min="4" max="4" width="11.140625" customWidth="1"/>
    <col min="5" max="5" width="16.7109375" customWidth="1"/>
    <col min="6" max="6" width="16.5703125" bestFit="1" customWidth="1"/>
    <col min="7" max="7" width="11.5703125" bestFit="1" customWidth="1"/>
    <col min="8" max="8" width="16.140625" bestFit="1" customWidth="1"/>
    <col min="9" max="9" width="15.7109375" customWidth="1"/>
  </cols>
  <sheetData>
    <row r="2" spans="1:9" ht="16.5" x14ac:dyDescent="0.25">
      <c r="A2" s="1" t="s">
        <v>0</v>
      </c>
    </row>
    <row r="3" spans="1:9" ht="71.25" customHeight="1" x14ac:dyDescent="0.25">
      <c r="A3" s="111" t="s">
        <v>19</v>
      </c>
      <c r="B3" s="111" t="s">
        <v>1</v>
      </c>
      <c r="C3" s="111" t="s">
        <v>2</v>
      </c>
      <c r="D3" s="111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x14ac:dyDescent="0.25">
      <c r="A4" s="111"/>
      <c r="B4" s="111"/>
      <c r="C4" s="111"/>
      <c r="D4" s="111"/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</row>
    <row r="5" spans="1:9" ht="63.75" x14ac:dyDescent="0.25">
      <c r="A5" s="3">
        <v>1</v>
      </c>
      <c r="B5" s="4" t="s">
        <v>14</v>
      </c>
      <c r="C5" s="3"/>
      <c r="D5" s="4" t="s">
        <v>15</v>
      </c>
      <c r="E5" s="3">
        <v>1.1000000000000001</v>
      </c>
      <c r="F5" s="3">
        <v>1.06</v>
      </c>
      <c r="G5" s="3">
        <v>1</v>
      </c>
      <c r="H5" s="3">
        <v>0.99</v>
      </c>
      <c r="I5" s="3">
        <v>1.01</v>
      </c>
    </row>
    <row r="6" spans="1:9" ht="25.5" x14ac:dyDescent="0.25">
      <c r="A6" s="5" t="s">
        <v>20</v>
      </c>
      <c r="B6" s="4" t="s">
        <v>16</v>
      </c>
      <c r="C6" s="3"/>
      <c r="D6" s="4"/>
      <c r="E6" s="3">
        <v>1.2</v>
      </c>
      <c r="F6" s="3">
        <v>1.2</v>
      </c>
      <c r="G6" s="3">
        <v>1</v>
      </c>
      <c r="H6" s="3">
        <v>0.98</v>
      </c>
      <c r="I6" s="3">
        <v>1.02</v>
      </c>
    </row>
    <row r="7" spans="1:9" ht="38.25" x14ac:dyDescent="0.25">
      <c r="A7" s="5" t="s">
        <v>21</v>
      </c>
      <c r="B7" s="4" t="s">
        <v>17</v>
      </c>
      <c r="C7" s="3"/>
      <c r="D7" s="4"/>
      <c r="E7" s="3">
        <v>1</v>
      </c>
      <c r="F7" s="3">
        <v>1</v>
      </c>
      <c r="G7" s="3">
        <v>1</v>
      </c>
      <c r="H7" s="3">
        <v>1</v>
      </c>
      <c r="I7" s="3">
        <v>1</v>
      </c>
    </row>
    <row r="8" spans="1:9" ht="76.5" x14ac:dyDescent="0.25">
      <c r="A8" s="5" t="s">
        <v>22</v>
      </c>
      <c r="B8" s="4" t="s">
        <v>18</v>
      </c>
      <c r="C8" s="3"/>
      <c r="D8" s="4"/>
      <c r="E8" s="3">
        <v>1.01</v>
      </c>
      <c r="F8" s="3">
        <v>1</v>
      </c>
      <c r="G8" s="3">
        <v>1</v>
      </c>
      <c r="H8" s="3">
        <v>0.99</v>
      </c>
      <c r="I8" s="3">
        <v>1.01</v>
      </c>
    </row>
  </sheetData>
  <mergeCells count="4">
    <mergeCell ref="B3:B4"/>
    <mergeCell ref="C3:C4"/>
    <mergeCell ref="D3:D4"/>
    <mergeCell ref="A3:A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Форма 1</vt:lpstr>
      <vt:lpstr>Форма 2</vt:lpstr>
      <vt:lpstr>форма 4</vt:lpstr>
      <vt:lpstr>форма 5</vt:lpstr>
      <vt:lpstr>форма 6 </vt:lpstr>
      <vt:lpstr>Форма 7</vt:lpstr>
      <vt:lpstr>Форма 8</vt:lpstr>
      <vt:lpstr>'Форма 7'!_GoBack</vt:lpstr>
      <vt:lpstr>'форма 6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2019-10-25T12:00:59Z</dcterms:modified>
</cp:coreProperties>
</file>